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vamar\Office Work\2016\"/>
    </mc:Choice>
  </mc:AlternateContent>
  <bookViews>
    <workbookView xWindow="0" yWindow="0" windowWidth="20490" windowHeight="7095" activeTab="1"/>
  </bookViews>
  <sheets>
    <sheet name="IGAAP P&amp;L" sheetId="1" r:id="rId1"/>
    <sheet name="IGAAP BS" sheetId="2" r:id="rId2"/>
    <sheet name="Ind AS P&amp;L" sheetId="7" r:id="rId3"/>
    <sheet name="Ind AS BS" sheetId="4" r:id="rId4"/>
    <sheet name="IFRS P&amp;L" sheetId="5" r:id="rId5"/>
    <sheet name="IFRS B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7" l="1"/>
  <c r="I17" i="7"/>
  <c r="I16" i="7"/>
  <c r="G16" i="7"/>
  <c r="I15" i="7"/>
  <c r="G15" i="7"/>
  <c r="I14" i="7"/>
  <c r="G12" i="7"/>
  <c r="E11" i="7" l="1"/>
  <c r="E20" i="7" s="1"/>
  <c r="E22" i="7" s="1"/>
  <c r="E25" i="7" s="1"/>
  <c r="E28" i="7" s="1"/>
  <c r="E31" i="7" s="1"/>
  <c r="C11" i="7"/>
  <c r="H11" i="7" s="1"/>
  <c r="D11" i="7"/>
  <c r="I11" i="7" s="1"/>
  <c r="I12" i="7"/>
  <c r="I13" i="7"/>
  <c r="H24" i="7"/>
  <c r="H27" i="7"/>
  <c r="J24" i="7"/>
  <c r="J30" i="7"/>
  <c r="J27" i="7"/>
  <c r="I30" i="7"/>
  <c r="B11" i="7"/>
  <c r="G11" i="7" s="1"/>
  <c r="I18" i="7"/>
  <c r="J12" i="7"/>
  <c r="J13" i="7"/>
  <c r="J14" i="7"/>
  <c r="J15" i="7"/>
  <c r="J16" i="7"/>
  <c r="J17" i="7"/>
  <c r="J18" i="7"/>
  <c r="J19" i="7"/>
  <c r="I27" i="7"/>
  <c r="H19" i="7"/>
  <c r="I24" i="7"/>
  <c r="H12" i="7"/>
  <c r="H13" i="7"/>
  <c r="H14" i="7"/>
  <c r="H15" i="7"/>
  <c r="H16" i="7"/>
  <c r="H17" i="7"/>
  <c r="H18" i="7"/>
  <c r="I19" i="7"/>
  <c r="H30" i="7"/>
  <c r="G10" i="7"/>
  <c r="G14" i="7"/>
  <c r="G17" i="7"/>
  <c r="G18" i="7"/>
  <c r="G19" i="7"/>
  <c r="G24" i="7"/>
  <c r="G27" i="7"/>
  <c r="G30" i="7"/>
  <c r="H10" i="7"/>
  <c r="I10" i="7"/>
  <c r="J10" i="7"/>
  <c r="J11" i="7" l="1"/>
  <c r="C20" i="7"/>
  <c r="H20" i="7" s="1"/>
  <c r="D20" i="7"/>
  <c r="D22" i="7" s="1"/>
  <c r="D25" i="7" s="1"/>
  <c r="D28" i="7" s="1"/>
  <c r="D31" i="7" s="1"/>
  <c r="J20" i="7"/>
  <c r="J22" i="7"/>
  <c r="B20" i="7"/>
  <c r="G20" i="7" s="1"/>
  <c r="J25" i="7"/>
  <c r="C22" i="7" l="1"/>
  <c r="C25" i="7" s="1"/>
  <c r="C28" i="7" s="1"/>
  <c r="C31" i="7" s="1"/>
  <c r="H31" i="7" s="1"/>
  <c r="I22" i="7"/>
  <c r="I20" i="7"/>
  <c r="I25" i="7"/>
  <c r="H22" i="7"/>
  <c r="B22" i="7"/>
  <c r="G22" i="7" s="1"/>
  <c r="I31" i="7"/>
  <c r="I28" i="7"/>
  <c r="J31" i="7"/>
  <c r="J28" i="7"/>
  <c r="H28" i="7" l="1"/>
  <c r="H25" i="7"/>
  <c r="B25" i="7"/>
  <c r="B28" i="7" s="1"/>
  <c r="G25" i="7" l="1"/>
  <c r="B31" i="7"/>
  <c r="G31" i="7" s="1"/>
  <c r="G28" i="7"/>
  <c r="E19" i="5" l="1"/>
  <c r="E33" i="5" s="1"/>
</calcChain>
</file>

<file path=xl/sharedStrings.xml><?xml version="1.0" encoding="utf-8"?>
<sst xmlns="http://schemas.openxmlformats.org/spreadsheetml/2006/main" count="265" uniqueCount="180">
  <si>
    <t xml:space="preserve">Consolidated Indian GAAP </t>
  </si>
  <si>
    <t>% of Revenue</t>
  </si>
  <si>
    <t>Q1 FY16</t>
  </si>
  <si>
    <t>Q2 FY16</t>
  </si>
  <si>
    <t>Q3 FY16</t>
  </si>
  <si>
    <t>Q4 FY16</t>
  </si>
  <si>
    <t>Income</t>
  </si>
  <si>
    <t>Expenditure</t>
  </si>
  <si>
    <t xml:space="preserve"> a) Salaries &amp; Wages</t>
  </si>
  <si>
    <t xml:space="preserve"> b) Overseas business expenditure</t>
  </si>
  <si>
    <t xml:space="preserve"> c) Other operating expenses</t>
  </si>
  <si>
    <t xml:space="preserve">Total Expenditure </t>
  </si>
  <si>
    <t>Profit Before Interest, Depreciation,
 Taxes &amp; Other Income</t>
  </si>
  <si>
    <t>Interest</t>
  </si>
  <si>
    <t>Depreciation</t>
  </si>
  <si>
    <t>Profit Before Taxes &amp; Other Income</t>
  </si>
  <si>
    <t>Other income (expense), net</t>
  </si>
  <si>
    <t>Profit Before Taxes</t>
  </si>
  <si>
    <t>Provision For Taxes</t>
  </si>
  <si>
    <t>Profit After Taxes &amp; Before 
 Minority Interest</t>
  </si>
  <si>
    <t>Minority Interest</t>
  </si>
  <si>
    <t>Net Profit</t>
  </si>
  <si>
    <r>
      <rPr>
        <b/>
        <sz val="10.5"/>
        <color theme="1"/>
        <rFont val="Rupee Foradian"/>
        <family val="2"/>
      </rPr>
      <t>`</t>
    </r>
    <r>
      <rPr>
        <b/>
        <sz val="10.5"/>
        <color theme="1"/>
        <rFont val="Arial"/>
        <family val="2"/>
      </rPr>
      <t xml:space="preserve"> Crore</t>
    </r>
  </si>
  <si>
    <t>Consolidated Indian GAAP</t>
  </si>
  <si>
    <t>%</t>
  </si>
  <si>
    <t>31-Mar-15</t>
  </si>
  <si>
    <t>31-Mar-16</t>
  </si>
  <si>
    <t>EQUITY AND LIABILITIES</t>
  </si>
  <si>
    <t>Shareholders' Funds</t>
  </si>
  <si>
    <t>Short term and long term borrowings</t>
  </si>
  <si>
    <t>Deferred tax liabilities (net)</t>
  </si>
  <si>
    <t>Current liabilities and provisions</t>
  </si>
  <si>
    <t>Non-current liabilities and provisions</t>
  </si>
  <si>
    <t>Total Liabilities</t>
  </si>
  <si>
    <t>ASSETS</t>
  </si>
  <si>
    <t>Fixed Assets (net)</t>
  </si>
  <si>
    <t>Investments</t>
  </si>
  <si>
    <t>Deferred tax assets (net)</t>
  </si>
  <si>
    <t>Goodwill (on consolidation)</t>
  </si>
  <si>
    <t>Cash and Bank Balance</t>
  </si>
  <si>
    <t>Current Assets, Loans and Advances</t>
  </si>
  <si>
    <t>Non-current assets, Loans and advances</t>
  </si>
  <si>
    <t>Total Assets</t>
  </si>
  <si>
    <t>Consolidated Ind AS</t>
  </si>
  <si>
    <t>Revenue</t>
  </si>
  <si>
    <t xml:space="preserve"> a) Employee Costs</t>
  </si>
  <si>
    <t xml:space="preserve"> b) Other Operating expenses</t>
  </si>
  <si>
    <t xml:space="preserve"> c) Depreciation</t>
  </si>
  <si>
    <t>Communication</t>
  </si>
  <si>
    <t>iv)  Travel expenses</t>
  </si>
  <si>
    <t>i)   Fees to external consultants</t>
  </si>
  <si>
    <t>ii)  Facility running expenses</t>
  </si>
  <si>
    <t>iii)  Cost of equipment and software 
      licences</t>
  </si>
  <si>
    <t>v)  Communication</t>
  </si>
  <si>
    <t>vi) Bad debts,provision for trade 
      receivables and advances(net)</t>
  </si>
  <si>
    <t>vii) Other expenses</t>
  </si>
  <si>
    <t>I.</t>
  </si>
  <si>
    <t>Non-current assets</t>
  </si>
  <si>
    <t>(a)</t>
  </si>
  <si>
    <t>Property, plant and equipment</t>
  </si>
  <si>
    <t>(b)</t>
  </si>
  <si>
    <t>Capital work-in-progress</t>
  </si>
  <si>
    <t>(c)</t>
  </si>
  <si>
    <t>Intangible assets</t>
  </si>
  <si>
    <t>(d)</t>
  </si>
  <si>
    <t>Goodwill</t>
  </si>
  <si>
    <t>(e)</t>
  </si>
  <si>
    <t>Financial assets</t>
  </si>
  <si>
    <t xml:space="preserve">  (i) Investments</t>
  </si>
  <si>
    <t xml:space="preserve"> (ii) Loans</t>
  </si>
  <si>
    <t>(iii) Other financial assets</t>
  </si>
  <si>
    <t>(f)</t>
  </si>
  <si>
    <t xml:space="preserve">Advance Income Tax asset </t>
  </si>
  <si>
    <t>(g)</t>
  </si>
  <si>
    <t>(h)</t>
  </si>
  <si>
    <t>Other non-current assets</t>
  </si>
  <si>
    <t>Total Non-current assets</t>
  </si>
  <si>
    <t>Current assets</t>
  </si>
  <si>
    <t>Inventories</t>
  </si>
  <si>
    <t>(i) Investments</t>
  </si>
  <si>
    <t>(ii) Trade receivables</t>
  </si>
  <si>
    <t>(iii) Unbilled revenue</t>
  </si>
  <si>
    <t>(iv) Cash and cash equivalents</t>
  </si>
  <si>
    <t>(v)  Other bank balances</t>
  </si>
  <si>
    <t>(vi) Loans</t>
  </si>
  <si>
    <t>(vii)  Other financial assets</t>
  </si>
  <si>
    <t>Other current assets</t>
  </si>
  <si>
    <t>Total Current assets</t>
  </si>
  <si>
    <t>TOTAL ASSETS</t>
  </si>
  <si>
    <t>Share capital</t>
  </si>
  <si>
    <t>Other equity</t>
  </si>
  <si>
    <t>Equity attributable to shareholders of TCS Limited</t>
  </si>
  <si>
    <t>TOTAL EQUITY</t>
  </si>
  <si>
    <t>Non-current liabilities</t>
  </si>
  <si>
    <t>Financial liabilities</t>
  </si>
  <si>
    <t>(i) Borrowings</t>
  </si>
  <si>
    <t>(ii) Other financial liabilities</t>
  </si>
  <si>
    <t xml:space="preserve">Employee benefit obligation </t>
  </si>
  <si>
    <t>Provisions</t>
  </si>
  <si>
    <t>Other non-current liabilities</t>
  </si>
  <si>
    <t>Total Non current liabilities</t>
  </si>
  <si>
    <t>Current liabilities</t>
  </si>
  <si>
    <t>(ii) Trade payables</t>
  </si>
  <si>
    <t>(iii) Other financial liabilities</t>
  </si>
  <si>
    <t>Income received in advance</t>
  </si>
  <si>
    <t>Current income tax liabilities(net)</t>
  </si>
  <si>
    <t>Other current liabilities</t>
  </si>
  <si>
    <t>Total Current liabilities</t>
  </si>
  <si>
    <t>Cost of Revenues</t>
  </si>
  <si>
    <t>Cost of Services</t>
  </si>
  <si>
    <t>Employee Cost</t>
  </si>
  <si>
    <t xml:space="preserve">Fees to External Consultants </t>
  </si>
  <si>
    <t>Cost of Equipment and Software Licenses</t>
  </si>
  <si>
    <t xml:space="preserve">Travel </t>
  </si>
  <si>
    <t>Facility Expenses</t>
  </si>
  <si>
    <t>Other Costs</t>
  </si>
  <si>
    <t>Total Cost of Revenues</t>
  </si>
  <si>
    <t>Gross Profit</t>
  </si>
  <si>
    <t>Operating Expenses</t>
  </si>
  <si>
    <t>Selling, General and Administrative Expenses</t>
  </si>
  <si>
    <t>Provision for Doubtful Debts</t>
  </si>
  <si>
    <t>Total Operating Expenses</t>
  </si>
  <si>
    <t>Operating Income</t>
  </si>
  <si>
    <t>Total Other Income/(Expense)</t>
  </si>
  <si>
    <t>Income Before Income Taxes</t>
  </si>
  <si>
    <t>Total Taxes</t>
  </si>
  <si>
    <t>Net Profit After Taxes</t>
  </si>
  <si>
    <t>Non Controlling Interest</t>
  </si>
  <si>
    <t>Net Income Before Extraordinary Items</t>
  </si>
  <si>
    <t>TCS Consolidated Balance Sheet as per IFRS - INR Mn</t>
  </si>
  <si>
    <t>Current Assets</t>
  </si>
  <si>
    <t>Cash and Cash Equivalents</t>
  </si>
  <si>
    <t>Bank Deposits</t>
  </si>
  <si>
    <t>Accounts Receivable ( net of allowances )</t>
  </si>
  <si>
    <t>Other Current Financial Assets</t>
  </si>
  <si>
    <t>Unbilled Revenue</t>
  </si>
  <si>
    <t>Current Income Tax assets</t>
  </si>
  <si>
    <t>Other Current Assets</t>
  </si>
  <si>
    <t>Total Current Assets</t>
  </si>
  <si>
    <t>Non Current assets</t>
  </si>
  <si>
    <t>Other Non Current Financial Assets</t>
  </si>
  <si>
    <t>Non Current Income Tax Assets</t>
  </si>
  <si>
    <t>Deferred Income Tax Assets</t>
  </si>
  <si>
    <t>Property, Plant and Equipment, net</t>
  </si>
  <si>
    <t>Goodwill, net</t>
  </si>
  <si>
    <t>Other Intangible Assets, net</t>
  </si>
  <si>
    <t>Other Non-Current Assets</t>
  </si>
  <si>
    <t>Total Non-Current Assets</t>
  </si>
  <si>
    <t>LIABILITIES AND SHAREHOLDER'S EQUITY</t>
  </si>
  <si>
    <t>Liabilities</t>
  </si>
  <si>
    <t>Current Liabilities</t>
  </si>
  <si>
    <t>Trade and Other Payables</t>
  </si>
  <si>
    <t>Short-term Borrowings</t>
  </si>
  <si>
    <t>Other Current Financial Liabilities</t>
  </si>
  <si>
    <t>Unearned and Deferred Revenue</t>
  </si>
  <si>
    <t>Employee Benefit Obligation</t>
  </si>
  <si>
    <t>Other provisions</t>
  </si>
  <si>
    <t>Current Income Tax Liabilities</t>
  </si>
  <si>
    <t>Accrued Expenses and Other Current Liabilities</t>
  </si>
  <si>
    <t>Total Current Liabilities</t>
  </si>
  <si>
    <t>Non Current Liabilities</t>
  </si>
  <si>
    <t>Long-Term Debt / Borrowings</t>
  </si>
  <si>
    <t>Other Non Current Financial Liabilities</t>
  </si>
  <si>
    <t>Deferred Income Tax Liabilities</t>
  </si>
  <si>
    <t>Other Non-Current Liabilities</t>
  </si>
  <si>
    <t>Total Non Current Liabilities</t>
  </si>
  <si>
    <t>Shareholders' Equity</t>
  </si>
  <si>
    <t>Common Stock - Par value / Share Capital</t>
  </si>
  <si>
    <t>Additional Paid-in Capital / Share Premium</t>
  </si>
  <si>
    <t>Accumulated Other Comprehensive Income/(Loss)</t>
  </si>
  <si>
    <t>Retained Earnings</t>
  </si>
  <si>
    <t>Total Shareholders' Equity</t>
  </si>
  <si>
    <t>Non Controlling Interests</t>
  </si>
  <si>
    <t>Total Liabilities and Shareholders' Equity</t>
  </si>
  <si>
    <t>TCS Consolidated Income Statement as per IFRS - INR Mn</t>
  </si>
  <si>
    <t>1-Apr-15</t>
  </si>
  <si>
    <t>Shareholders’ funds</t>
  </si>
  <si>
    <t>Non-controlling interest</t>
  </si>
  <si>
    <t>TOTAL EQUITY AND LIABILITY</t>
  </si>
  <si>
    <t>` 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</si>
</sst>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dd\-mmmm\-yyyy"/>
    <numFmt numFmtId="167" formatCode="* #,##0_);* \(#,##0\);&quot;-&quot;??_);@"/>
    <numFmt numFmtId="168" formatCode="[$-409]mmmm\ d\,\ yyyy;@"/>
    <numFmt numFmtId="169" formatCode="###,###,##0_);\(#,###,##0\)"/>
    <numFmt numFmtId="170" formatCode="_ * #,##0_ ;_ * \-#,##0_ ;_ * &quot;-&quot;??_ ;_ @_ "/>
    <numFmt numFmtId="171" formatCode="_ * #,##0.0_ ;_ * \-#,##0.0_ ;_ * &quot;-&quot;??_ ;_ @_ "/>
  </numFmts>
  <fonts count="1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Rupee Foradian"/>
      <family val="2"/>
    </font>
    <font>
      <b/>
      <i/>
      <sz val="10.5"/>
      <color theme="1"/>
      <name val="Arial"/>
      <family val="2"/>
    </font>
    <font>
      <sz val="10.5"/>
      <name val="Arial"/>
      <family val="2"/>
    </font>
    <font>
      <i/>
      <sz val="10.5"/>
      <color theme="1"/>
      <name val="Arial"/>
      <family val="2"/>
    </font>
    <font>
      <i/>
      <sz val="10.5"/>
      <color rgb="FF000000"/>
      <name val="Arial"/>
      <family val="2"/>
    </font>
    <font>
      <i/>
      <sz val="9"/>
      <color theme="1"/>
      <name val="Calibri"/>
      <family val="2"/>
    </font>
    <font>
      <u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44" fontId="4" fillId="0" borderId="0" xfId="1" applyNumberFormat="1" applyFont="1" applyFill="1" applyBorder="1" applyAlignment="1" applyProtection="1">
      <alignment horizontal="left" vertical="center"/>
      <protection locked="0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165" fontId="5" fillId="0" borderId="0" xfId="1" applyNumberFormat="1" applyFont="1" applyFill="1" applyBorder="1" applyAlignment="1" applyProtection="1">
      <alignment horizontal="right" vertical="center"/>
      <protection locked="0"/>
    </xf>
    <xf numFmtId="44" fontId="6" fillId="0" borderId="0" xfId="0" applyNumberFormat="1" applyFont="1" applyFill="1" applyBorder="1" applyAlignment="1" applyProtection="1">
      <alignment vertical="center" wrapText="1"/>
      <protection locked="0"/>
    </xf>
    <xf numFmtId="164" fontId="5" fillId="0" borderId="0" xfId="1" applyNumberFormat="1" applyFont="1" applyFill="1" applyBorder="1" applyAlignment="1" applyProtection="1">
      <alignment horizontal="right" vertical="center"/>
    </xf>
    <xf numFmtId="44" fontId="4" fillId="0" borderId="1" xfId="1" applyNumberFormat="1" applyFont="1" applyFill="1" applyBorder="1" applyAlignment="1" applyProtection="1">
      <alignment horizontal="left" vertical="center"/>
      <protection locked="0"/>
    </xf>
    <xf numFmtId="164" fontId="4" fillId="0" borderId="1" xfId="1" applyNumberFormat="1" applyFont="1" applyFill="1" applyBorder="1" applyAlignment="1" applyProtection="1">
      <alignment horizontal="right" vertical="center"/>
    </xf>
    <xf numFmtId="43" fontId="4" fillId="0" borderId="1" xfId="1" applyNumberFormat="1" applyFont="1" applyFill="1" applyBorder="1" applyAlignment="1" applyProtection="1">
      <alignment horizontal="right" vertical="center"/>
    </xf>
    <xf numFmtId="44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43" fontId="7" fillId="0" borderId="0" xfId="0" applyNumberFormat="1" applyFont="1" applyFill="1" applyBorder="1" applyAlignment="1" applyProtection="1">
      <alignment horizontal="right" vertical="center"/>
    </xf>
    <xf numFmtId="43" fontId="5" fillId="0" borderId="0" xfId="1" applyNumberFormat="1" applyFont="1" applyFill="1" applyBorder="1" applyAlignment="1" applyProtection="1">
      <alignment horizontal="right" vertical="center"/>
    </xf>
    <xf numFmtId="4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horizontal="right" vertical="center"/>
    </xf>
    <xf numFmtId="43" fontId="4" fillId="0" borderId="0" xfId="1" applyNumberFormat="1" applyFont="1" applyFill="1" applyBorder="1" applyAlignment="1" applyProtection="1">
      <alignment horizontal="right" vertical="center"/>
    </xf>
    <xf numFmtId="44" fontId="5" fillId="0" borderId="0" xfId="1" applyNumberFormat="1" applyFont="1" applyFill="1" applyBorder="1" applyAlignment="1" applyProtection="1">
      <alignment horizontal="left" vertical="center"/>
      <protection locked="0"/>
    </xf>
    <xf numFmtId="44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6" fontId="2" fillId="3" borderId="0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horizontal="left" vertical="center"/>
      <protection locked="0"/>
    </xf>
    <xf numFmtId="164" fontId="10" fillId="0" borderId="0" xfId="1" applyNumberFormat="1" applyFont="1" applyFill="1" applyBorder="1" applyAlignment="1" applyProtection="1">
      <alignment horizontal="right" vertical="center"/>
    </xf>
    <xf numFmtId="43" fontId="10" fillId="0" borderId="0" xfId="1" applyNumberFormat="1" applyFont="1" applyFill="1" applyBorder="1" applyAlignment="1" applyProtection="1">
      <alignment horizontal="right" vertical="center"/>
    </xf>
    <xf numFmtId="43" fontId="5" fillId="0" borderId="1" xfId="1" applyFont="1" applyFill="1" applyBorder="1" applyAlignment="1" applyProtection="1">
      <alignment horizontal="left" vertical="center"/>
      <protection locked="0"/>
    </xf>
    <xf numFmtId="164" fontId="10" fillId="0" borderId="1" xfId="1" applyNumberFormat="1" applyFont="1" applyFill="1" applyBorder="1" applyAlignment="1" applyProtection="1">
      <alignment horizontal="right" vertical="center"/>
    </xf>
    <xf numFmtId="43" fontId="10" fillId="0" borderId="1" xfId="1" applyNumberFormat="1" applyFont="1" applyFill="1" applyBorder="1" applyAlignment="1" applyProtection="1">
      <alignment horizontal="right" vertical="center"/>
    </xf>
    <xf numFmtId="43" fontId="4" fillId="0" borderId="3" xfId="1" applyFont="1" applyFill="1" applyBorder="1" applyAlignment="1" applyProtection="1">
      <alignment horizontal="left" vertical="center"/>
      <protection locked="0"/>
    </xf>
    <xf numFmtId="164" fontId="2" fillId="0" borderId="3" xfId="1" applyNumberFormat="1" applyFont="1" applyFill="1" applyBorder="1" applyAlignment="1" applyProtection="1">
      <alignment horizontal="right" vertical="center"/>
    </xf>
    <xf numFmtId="43" fontId="2" fillId="0" borderId="3" xfId="1" applyNumberFormat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vertical="center"/>
      <protection locked="0"/>
    </xf>
    <xf numFmtId="165" fontId="7" fillId="0" borderId="1" xfId="0" applyNumberFormat="1" applyFont="1" applyFill="1" applyBorder="1" applyAlignment="1" applyProtection="1">
      <alignment vertical="center"/>
    </xf>
    <xf numFmtId="166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166" fontId="2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44" fontId="11" fillId="0" borderId="0" xfId="0" applyNumberFormat="1" applyFont="1" applyFill="1" applyBorder="1" applyAlignment="1" applyProtection="1">
      <alignment horizontal="left" vertical="center" wrapText="1" indent="3"/>
      <protection locked="0"/>
    </xf>
    <xf numFmtId="164" fontId="12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/>
    <xf numFmtId="166" fontId="2" fillId="3" borderId="0" xfId="0" quotePrefix="1" applyNumberFormat="1" applyFont="1" applyFill="1" applyBorder="1" applyAlignment="1" applyProtection="1">
      <alignment horizontal="left" vertical="center" wrapText="1"/>
      <protection locked="0"/>
    </xf>
    <xf numFmtId="166" fontId="2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166" fontId="2" fillId="3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10" fillId="0" borderId="0" xfId="0" applyFont="1" applyFill="1" applyBorder="1"/>
    <xf numFmtId="168" fontId="10" fillId="0" borderId="0" xfId="0" applyNumberFormat="1" applyFont="1" applyFill="1" applyBorder="1" applyAlignment="1">
      <alignment wrapText="1"/>
    </xf>
    <xf numFmtId="0" fontId="6" fillId="0" borderId="0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3" fontId="10" fillId="0" borderId="0" xfId="1" applyNumberFormat="1" applyFont="1" applyFill="1" applyAlignment="1"/>
    <xf numFmtId="167" fontId="10" fillId="0" borderId="0" xfId="0" applyNumberFormat="1" applyFont="1" applyFill="1" applyAlignment="1">
      <alignment horizontal="center"/>
    </xf>
    <xf numFmtId="0" fontId="3" fillId="0" borderId="0" xfId="0" applyFont="1" applyFill="1"/>
    <xf numFmtId="169" fontId="10" fillId="0" borderId="0" xfId="1" applyNumberFormat="1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64" fontId="6" fillId="0" borderId="0" xfId="1" applyNumberFormat="1" applyFont="1"/>
    <xf numFmtId="0" fontId="6" fillId="0" borderId="0" xfId="0" applyFont="1" applyAlignment="1">
      <alignment horizontal="center"/>
    </xf>
    <xf numFmtId="0" fontId="10" fillId="0" borderId="0" xfId="0" applyFont="1" applyFill="1" applyAlignment="1"/>
    <xf numFmtId="0" fontId="10" fillId="0" borderId="0" xfId="0" quotePrefix="1" applyFont="1" applyFill="1" applyBorder="1" applyAlignment="1">
      <alignment horizontal="center" vertical="top"/>
    </xf>
    <xf numFmtId="0" fontId="3" fillId="0" borderId="0" xfId="0" applyFont="1"/>
    <xf numFmtId="164" fontId="3" fillId="0" borderId="2" xfId="1" applyNumberFormat="1" applyFont="1" applyBorder="1"/>
    <xf numFmtId="0" fontId="6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5" xfId="1" applyNumberFormat="1" applyFont="1" applyBorder="1"/>
    <xf numFmtId="164" fontId="3" fillId="0" borderId="4" xfId="1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43" fontId="6" fillId="0" borderId="0" xfId="1" applyFont="1"/>
    <xf numFmtId="0" fontId="2" fillId="0" borderId="0" xfId="0" applyFont="1" applyFill="1" applyAlignment="1">
      <alignment horizontal="left"/>
    </xf>
    <xf numFmtId="164" fontId="6" fillId="0" borderId="2" xfId="1" applyNumberFormat="1" applyFont="1" applyBorder="1"/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 wrapText="1"/>
    </xf>
    <xf numFmtId="37" fontId="10" fillId="0" borderId="0" xfId="1" applyNumberFormat="1" applyFont="1" applyFill="1" applyBorder="1" applyAlignment="1" applyProtection="1"/>
    <xf numFmtId="0" fontId="6" fillId="0" borderId="0" xfId="0" applyFont="1" applyAlignment="1">
      <alignment vertical="center"/>
    </xf>
    <xf numFmtId="170" fontId="10" fillId="0" borderId="0" xfId="0" applyNumberFormat="1" applyFont="1" applyAlignment="1" applyProtection="1">
      <alignment vertical="center"/>
    </xf>
    <xf numFmtId="1" fontId="10" fillId="0" borderId="0" xfId="0" applyNumberFormat="1" applyFont="1" applyAlignment="1" applyProtection="1">
      <alignment vertical="center"/>
    </xf>
    <xf numFmtId="170" fontId="2" fillId="0" borderId="0" xfId="0" applyNumberFormat="1" applyFont="1" applyFill="1" applyBorder="1" applyAlignment="1" applyProtection="1">
      <alignment vertical="center"/>
    </xf>
    <xf numFmtId="170" fontId="2" fillId="0" borderId="0" xfId="0" applyNumberFormat="1" applyFont="1" applyBorder="1" applyAlignment="1" applyProtection="1">
      <alignment vertical="center"/>
    </xf>
    <xf numFmtId="170" fontId="2" fillId="0" borderId="0" xfId="1" applyNumberFormat="1" applyFont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170" fontId="10" fillId="0" borderId="0" xfId="1" applyNumberFormat="1" applyFont="1" applyAlignment="1" applyProtection="1">
      <alignment vertical="center"/>
    </xf>
    <xf numFmtId="170" fontId="2" fillId="0" borderId="0" xfId="0" applyNumberFormat="1" applyFont="1" applyFill="1" applyBorder="1" applyAlignment="1" applyProtection="1">
      <alignment horizontal="left" vertical="center"/>
    </xf>
    <xf numFmtId="170" fontId="10" fillId="0" borderId="0" xfId="0" applyNumberFormat="1" applyFont="1" applyFill="1" applyBorder="1" applyAlignment="1" applyProtection="1">
      <alignment horizontal="left" vertical="center"/>
    </xf>
    <xf numFmtId="170" fontId="10" fillId="0" borderId="0" xfId="1" applyNumberFormat="1" applyFont="1" applyFill="1" applyBorder="1" applyAlignment="1" applyProtection="1">
      <alignment vertical="center"/>
    </xf>
    <xf numFmtId="170" fontId="10" fillId="0" borderId="1" xfId="0" applyNumberFormat="1" applyFont="1" applyBorder="1" applyAlignment="1" applyProtection="1">
      <alignment vertical="center"/>
    </xf>
    <xf numFmtId="170" fontId="10" fillId="0" borderId="1" xfId="1" applyNumberFormat="1" applyFont="1" applyBorder="1" applyAlignment="1" applyProtection="1">
      <alignment vertical="center"/>
    </xf>
    <xf numFmtId="170" fontId="2" fillId="0" borderId="5" xfId="0" applyNumberFormat="1" applyFont="1" applyBorder="1" applyAlignment="1" applyProtection="1">
      <alignment vertical="center"/>
    </xf>
    <xf numFmtId="170" fontId="2" fillId="0" borderId="5" xfId="1" applyNumberFormat="1" applyFont="1" applyBorder="1" applyAlignment="1" applyProtection="1">
      <alignment vertical="center"/>
    </xf>
    <xf numFmtId="170" fontId="10" fillId="0" borderId="2" xfId="1" applyNumberFormat="1" applyFont="1" applyFill="1" applyBorder="1" applyAlignment="1" applyProtection="1">
      <alignment vertical="center"/>
    </xf>
    <xf numFmtId="170" fontId="2" fillId="0" borderId="5" xfId="1" applyNumberFormat="1" applyFont="1" applyFill="1" applyBorder="1" applyAlignment="1" applyProtection="1">
      <alignment vertical="center"/>
    </xf>
    <xf numFmtId="170" fontId="10" fillId="0" borderId="0" xfId="0" applyNumberFormat="1" applyFont="1" applyFill="1" applyAlignment="1" applyProtection="1">
      <alignment vertical="center"/>
    </xf>
    <xf numFmtId="170" fontId="10" fillId="0" borderId="0" xfId="1" applyNumberFormat="1" applyFont="1" applyFill="1" applyAlignment="1" applyProtection="1">
      <alignment vertical="center"/>
    </xf>
    <xf numFmtId="170" fontId="2" fillId="0" borderId="0" xfId="1" applyNumberFormat="1" applyFont="1" applyFill="1" applyBorder="1" applyAlignment="1" applyProtection="1">
      <alignment vertical="center"/>
    </xf>
    <xf numFmtId="170" fontId="2" fillId="0" borderId="2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170" fontId="6" fillId="0" borderId="0" xfId="0" applyNumberFormat="1" applyFo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3" fontId="6" fillId="0" borderId="0" xfId="0" applyNumberFormat="1" applyFont="1" applyAlignment="1">
      <alignment vertical="center"/>
    </xf>
    <xf numFmtId="43" fontId="6" fillId="0" borderId="1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1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170" fontId="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170" fontId="2" fillId="0" borderId="0" xfId="0" applyNumberFormat="1" applyFont="1" applyFill="1" applyBorder="1" applyAlignment="1" applyProtection="1"/>
    <xf numFmtId="170" fontId="10" fillId="0" borderId="0" xfId="0" applyNumberFormat="1" applyFont="1" applyFill="1" applyBorder="1" applyAlignment="1" applyProtection="1">
      <alignment horizontal="left" indent="1"/>
    </xf>
    <xf numFmtId="170" fontId="10" fillId="0" borderId="0" xfId="1" applyNumberFormat="1" applyFont="1" applyFill="1" applyBorder="1" applyProtection="1"/>
    <xf numFmtId="170" fontId="10" fillId="0" borderId="1" xfId="1" applyNumberFormat="1" applyFont="1" applyFill="1" applyBorder="1" applyProtection="1"/>
    <xf numFmtId="170" fontId="6" fillId="0" borderId="0" xfId="0" applyNumberFormat="1" applyFont="1" applyFill="1" applyProtection="1"/>
    <xf numFmtId="170" fontId="10" fillId="0" borderId="0" xfId="0" applyNumberFormat="1" applyFont="1" applyFill="1" applyBorder="1" applyAlignment="1" applyProtection="1">
      <alignment horizontal="left"/>
    </xf>
    <xf numFmtId="170" fontId="2" fillId="0" borderId="0" xfId="0" applyNumberFormat="1" applyFont="1" applyFill="1" applyBorder="1" applyAlignment="1" applyProtection="1">
      <alignment horizontal="left"/>
    </xf>
    <xf numFmtId="170" fontId="10" fillId="0" borderId="0" xfId="0" applyNumberFormat="1" applyFont="1" applyFill="1" applyBorder="1" applyAlignment="1" applyProtection="1"/>
    <xf numFmtId="170" fontId="2" fillId="0" borderId="4" xfId="0" applyNumberFormat="1" applyFont="1" applyFill="1" applyBorder="1" applyProtection="1"/>
    <xf numFmtId="171" fontId="6" fillId="0" borderId="0" xfId="0" applyNumberFormat="1" applyFont="1" applyFill="1" applyProtection="1"/>
    <xf numFmtId="170" fontId="2" fillId="0" borderId="0" xfId="0" applyNumberFormat="1" applyFont="1" applyFill="1" applyBorder="1" applyAlignment="1" applyProtection="1">
      <alignment wrapText="1"/>
    </xf>
    <xf numFmtId="170" fontId="2" fillId="0" borderId="0" xfId="1" applyNumberFormat="1" applyFont="1" applyFill="1" applyBorder="1" applyProtection="1"/>
    <xf numFmtId="170" fontId="14" fillId="0" borderId="0" xfId="0" applyNumberFormat="1" applyFont="1" applyFill="1" applyBorder="1" applyAlignment="1" applyProtection="1"/>
    <xf numFmtId="170" fontId="10" fillId="0" borderId="0" xfId="0" applyNumberFormat="1" applyFont="1" applyFill="1" applyBorder="1" applyAlignment="1" applyProtection="1">
      <alignment horizontal="left" wrapText="1" indent="1"/>
    </xf>
    <xf numFmtId="170" fontId="2" fillId="0" borderId="0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showGridLines="0" topLeftCell="A13" workbookViewId="0">
      <selection activeCell="G6" sqref="G6:J6"/>
    </sheetView>
  </sheetViews>
  <sheetFormatPr defaultRowHeight="12" x14ac:dyDescent="0.2"/>
  <cols>
    <col min="1" max="1" width="50" customWidth="1"/>
    <col min="2" max="5" width="11.5" customWidth="1"/>
    <col min="6" max="6" width="3.33203125" customWidth="1"/>
    <col min="7" max="10" width="11.5" customWidth="1"/>
  </cols>
  <sheetData>
    <row r="3" spans="1:10" ht="20.45" customHeight="1" x14ac:dyDescent="0.2">
      <c r="A3" s="105" t="s">
        <v>0</v>
      </c>
      <c r="B3" s="104" t="s">
        <v>22</v>
      </c>
      <c r="C3" s="104"/>
      <c r="D3" s="104"/>
      <c r="E3" s="104"/>
      <c r="F3" s="1"/>
      <c r="G3" s="106" t="s">
        <v>1</v>
      </c>
      <c r="H3" s="106"/>
      <c r="I3" s="106"/>
      <c r="J3" s="106"/>
    </row>
    <row r="4" spans="1:10" ht="20.45" customHeight="1" x14ac:dyDescent="0.2">
      <c r="A4" s="105"/>
      <c r="B4" s="20" t="s">
        <v>2</v>
      </c>
      <c r="C4" s="20" t="s">
        <v>3</v>
      </c>
      <c r="D4" s="20" t="s">
        <v>4</v>
      </c>
      <c r="E4" s="20" t="s">
        <v>5</v>
      </c>
      <c r="F4" s="1"/>
      <c r="G4" s="1" t="s">
        <v>2</v>
      </c>
      <c r="H4" s="1" t="s">
        <v>3</v>
      </c>
      <c r="I4" s="1" t="s">
        <v>4</v>
      </c>
      <c r="J4" s="1" t="s">
        <v>5</v>
      </c>
    </row>
    <row r="5" spans="1:10" ht="5.0999999999999996" customHeight="1" x14ac:dyDescent="0.2">
      <c r="A5" s="3"/>
      <c r="B5" s="4"/>
      <c r="C5" s="4"/>
      <c r="D5" s="4"/>
      <c r="E5" s="4"/>
      <c r="F5" s="4"/>
      <c r="G5" s="5"/>
      <c r="H5" s="5"/>
      <c r="I5" s="5"/>
      <c r="J5" s="5"/>
    </row>
    <row r="6" spans="1:10" ht="20.45" customHeight="1" x14ac:dyDescent="0.2">
      <c r="A6" s="8" t="s">
        <v>6</v>
      </c>
      <c r="B6" s="9">
        <v>25668.11</v>
      </c>
      <c r="C6" s="9">
        <v>27165.48</v>
      </c>
      <c r="D6" s="9">
        <v>27364.01</v>
      </c>
      <c r="E6" s="9">
        <v>28448.61</v>
      </c>
      <c r="F6" s="9"/>
      <c r="G6" s="10">
        <v>100</v>
      </c>
      <c r="H6" s="10">
        <v>100</v>
      </c>
      <c r="I6" s="10">
        <v>100</v>
      </c>
      <c r="J6" s="10">
        <v>100</v>
      </c>
    </row>
    <row r="7" spans="1:10" ht="9.9499999999999993" customHeight="1" x14ac:dyDescent="0.2">
      <c r="A7" s="11"/>
      <c r="B7" s="12"/>
      <c r="C7" s="12"/>
      <c r="D7" s="12"/>
      <c r="E7" s="12"/>
      <c r="F7" s="12"/>
      <c r="G7" s="13"/>
      <c r="H7" s="13"/>
      <c r="I7" s="13"/>
      <c r="J7" s="13"/>
    </row>
    <row r="8" spans="1:10" ht="20.45" customHeight="1" x14ac:dyDescent="0.2">
      <c r="A8" s="3" t="s">
        <v>7</v>
      </c>
      <c r="B8" s="7"/>
      <c r="C8" s="7"/>
      <c r="D8" s="7"/>
      <c r="E8" s="7"/>
      <c r="F8" s="7"/>
      <c r="G8" s="14"/>
      <c r="H8" s="14"/>
      <c r="I8" s="14"/>
      <c r="J8" s="14"/>
    </row>
    <row r="9" spans="1:10" ht="20.45" customHeight="1" x14ac:dyDescent="0.2">
      <c r="A9" s="6" t="s">
        <v>8</v>
      </c>
      <c r="B9" s="7">
        <v>9976.0300000000007</v>
      </c>
      <c r="C9" s="7">
        <v>10284.49</v>
      </c>
      <c r="D9" s="7">
        <v>10598.54</v>
      </c>
      <c r="E9" s="7">
        <v>10909.8</v>
      </c>
      <c r="F9" s="7"/>
      <c r="G9" s="14">
        <v>38.8654637992435</v>
      </c>
      <c r="H9" s="14">
        <v>37.858672108867573</v>
      </c>
      <c r="I9" s="14">
        <v>38.73167711896027</v>
      </c>
      <c r="J9" s="14">
        <v>38.349149571806848</v>
      </c>
    </row>
    <row r="10" spans="1:10" ht="20.45" customHeight="1" x14ac:dyDescent="0.2">
      <c r="A10" s="6" t="s">
        <v>9</v>
      </c>
      <c r="B10" s="7">
        <v>3579.28</v>
      </c>
      <c r="C10" s="7">
        <v>3687.74</v>
      </c>
      <c r="D10" s="7">
        <v>3695.4900000000002</v>
      </c>
      <c r="E10" s="7">
        <v>3877.2000000000003</v>
      </c>
      <c r="F10" s="7"/>
      <c r="G10" s="14">
        <v>13.944462603596447</v>
      </c>
      <c r="H10" s="14">
        <v>13.574896041004981</v>
      </c>
      <c r="I10" s="14">
        <v>13.504928553965595</v>
      </c>
      <c r="J10" s="14">
        <v>13.628785378266283</v>
      </c>
    </row>
    <row r="11" spans="1:10" ht="20.45" customHeight="1" x14ac:dyDescent="0.2">
      <c r="A11" s="6" t="s">
        <v>10</v>
      </c>
      <c r="B11" s="7">
        <v>4917.6499999999996</v>
      </c>
      <c r="C11" s="7">
        <v>5400.7800000000007</v>
      </c>
      <c r="D11" s="7">
        <v>5354.68</v>
      </c>
      <c r="E11" s="7">
        <v>5774.5000000000009</v>
      </c>
      <c r="F11" s="7"/>
      <c r="G11" s="14">
        <v>19.158597964556019</v>
      </c>
      <c r="H11" s="14">
        <v>19.881040202492283</v>
      </c>
      <c r="I11" s="14">
        <v>19.56833081116401</v>
      </c>
      <c r="J11" s="14">
        <v>20.298004014958906</v>
      </c>
    </row>
    <row r="12" spans="1:10" ht="20.45" customHeight="1" x14ac:dyDescent="0.2">
      <c r="A12" s="8" t="s">
        <v>11</v>
      </c>
      <c r="B12" s="9">
        <v>18472.96</v>
      </c>
      <c r="C12" s="9">
        <v>19373.010000000002</v>
      </c>
      <c r="D12" s="9">
        <v>19648.71</v>
      </c>
      <c r="E12" s="9">
        <v>20561.5</v>
      </c>
      <c r="F12" s="9"/>
      <c r="G12" s="10">
        <v>71.968524367395958</v>
      </c>
      <c r="H12" s="10">
        <v>71.314808352364849</v>
      </c>
      <c r="I12" s="10">
        <v>71.804936484089865</v>
      </c>
      <c r="J12" s="10">
        <v>72.27593896503204</v>
      </c>
    </row>
    <row r="13" spans="1:10" ht="9.9499999999999993" customHeight="1" x14ac:dyDescent="0.2">
      <c r="A13" s="11"/>
      <c r="B13" s="12"/>
      <c r="C13" s="12"/>
      <c r="D13" s="12"/>
      <c r="E13" s="12"/>
      <c r="F13" s="12"/>
      <c r="G13" s="13"/>
      <c r="H13" s="13"/>
      <c r="I13" s="13"/>
      <c r="J13" s="13"/>
    </row>
    <row r="14" spans="1:10" ht="27" x14ac:dyDescent="0.2">
      <c r="A14" s="15" t="s">
        <v>12</v>
      </c>
      <c r="B14" s="16">
        <v>7195.1500000000015</v>
      </c>
      <c r="C14" s="16">
        <v>7792.4699999999975</v>
      </c>
      <c r="D14" s="16">
        <v>7715.2999999999993</v>
      </c>
      <c r="E14" s="16">
        <v>7887.1100000000006</v>
      </c>
      <c r="F14" s="16"/>
      <c r="G14" s="17">
        <v>28.031475632604042</v>
      </c>
      <c r="H14" s="17">
        <v>28.685191647635151</v>
      </c>
      <c r="I14" s="17">
        <v>28.195063515910128</v>
      </c>
      <c r="J14" s="17">
        <v>27.724061034967967</v>
      </c>
    </row>
    <row r="15" spans="1:10" ht="20.45" customHeight="1" x14ac:dyDescent="0.2">
      <c r="A15" s="18" t="s">
        <v>13</v>
      </c>
      <c r="B15" s="7">
        <v>4.3</v>
      </c>
      <c r="C15" s="7">
        <v>4.42</v>
      </c>
      <c r="D15" s="7">
        <v>5.0599999999999996</v>
      </c>
      <c r="E15" s="7">
        <v>6.05</v>
      </c>
      <c r="F15" s="7"/>
      <c r="G15" s="14">
        <v>1.6752304708059922E-2</v>
      </c>
      <c r="H15" s="14">
        <v>1.6270649368242344E-2</v>
      </c>
      <c r="I15" s="14">
        <v>1.8491441861043026E-2</v>
      </c>
      <c r="J15" s="14">
        <v>2.1266416882933823E-2</v>
      </c>
    </row>
    <row r="16" spans="1:10" ht="20.45" customHeight="1" x14ac:dyDescent="0.2">
      <c r="A16" s="18" t="s">
        <v>14</v>
      </c>
      <c r="B16" s="7">
        <v>470.76</v>
      </c>
      <c r="C16" s="7">
        <v>485.01</v>
      </c>
      <c r="D16" s="7">
        <v>484.99</v>
      </c>
      <c r="E16" s="7">
        <v>507.2</v>
      </c>
      <c r="F16" s="7"/>
      <c r="G16" s="14">
        <v>1.8340267358991371</v>
      </c>
      <c r="H16" s="14">
        <v>1.7853908710613617</v>
      </c>
      <c r="I16" s="14">
        <v>1.7750645035943198</v>
      </c>
      <c r="J16" s="14">
        <v>1.782863907937857</v>
      </c>
    </row>
    <row r="17" spans="1:10" ht="20.45" customHeight="1" x14ac:dyDescent="0.2">
      <c r="A17" s="8" t="s">
        <v>15</v>
      </c>
      <c r="B17" s="9">
        <v>6720.0900000000011</v>
      </c>
      <c r="C17" s="9">
        <v>7303.0399999999972</v>
      </c>
      <c r="D17" s="9">
        <v>7225.2499999999991</v>
      </c>
      <c r="E17" s="9">
        <v>7373.8600000000006</v>
      </c>
      <c r="F17" s="9"/>
      <c r="G17" s="10">
        <v>26.180696591996842</v>
      </c>
      <c r="H17" s="10">
        <v>26.883530127205546</v>
      </c>
      <c r="I17" s="10">
        <v>26.404207570454769</v>
      </c>
      <c r="J17" s="10">
        <v>25.919930710147177</v>
      </c>
    </row>
    <row r="18" spans="1:10" ht="9.9499999999999993" customHeight="1" x14ac:dyDescent="0.2">
      <c r="A18" s="3"/>
      <c r="B18" s="16"/>
      <c r="C18" s="16"/>
      <c r="D18" s="16"/>
      <c r="E18" s="16"/>
      <c r="F18" s="16"/>
      <c r="G18" s="17"/>
      <c r="H18" s="17"/>
      <c r="I18" s="17"/>
      <c r="J18" s="17"/>
    </row>
    <row r="19" spans="1:10" ht="20.45" customHeight="1" x14ac:dyDescent="0.2">
      <c r="A19" s="18" t="s">
        <v>16</v>
      </c>
      <c r="B19" s="7">
        <v>740.26</v>
      </c>
      <c r="C19" s="7">
        <v>702.42</v>
      </c>
      <c r="D19" s="7">
        <v>694.18</v>
      </c>
      <c r="E19" s="7">
        <v>917.01</v>
      </c>
      <c r="F19" s="7"/>
      <c r="G19" s="14">
        <v>2.8839676937647529</v>
      </c>
      <c r="H19" s="14">
        <v>2.5857080382897704</v>
      </c>
      <c r="I19" s="14">
        <v>2.5368357927072824</v>
      </c>
      <c r="J19" s="14">
        <v>3.2233912307139083</v>
      </c>
    </row>
    <row r="20" spans="1:10" ht="20.45" customHeight="1" x14ac:dyDescent="0.2">
      <c r="A20" s="8" t="s">
        <v>17</v>
      </c>
      <c r="B20" s="9">
        <v>7460.3500000000013</v>
      </c>
      <c r="C20" s="9">
        <v>8005.4599999999973</v>
      </c>
      <c r="D20" s="9">
        <v>7919.4299999999994</v>
      </c>
      <c r="E20" s="9">
        <v>8290.8700000000008</v>
      </c>
      <c r="F20" s="9"/>
      <c r="G20" s="10">
        <v>29.064664285761598</v>
      </c>
      <c r="H20" s="10">
        <v>29.469238165495316</v>
      </c>
      <c r="I20" s="10">
        <v>28.941043363162049</v>
      </c>
      <c r="J20" s="10">
        <v>29.143321940861082</v>
      </c>
    </row>
    <row r="21" spans="1:10" ht="9.9499999999999993" customHeight="1" x14ac:dyDescent="0.2">
      <c r="A21" s="3"/>
      <c r="B21" s="16"/>
      <c r="C21" s="16"/>
      <c r="D21" s="16"/>
      <c r="E21" s="16"/>
      <c r="F21" s="16"/>
      <c r="G21" s="17"/>
      <c r="H21" s="17"/>
      <c r="I21" s="17"/>
      <c r="J21" s="17"/>
    </row>
    <row r="22" spans="1:10" ht="20.45" customHeight="1" x14ac:dyDescent="0.2">
      <c r="A22" s="18" t="s">
        <v>18</v>
      </c>
      <c r="B22" s="7">
        <v>1719.4</v>
      </c>
      <c r="C22" s="7">
        <v>1897.14</v>
      </c>
      <c r="D22" s="7">
        <v>1816.4199999999998</v>
      </c>
      <c r="E22" s="7">
        <v>1867.87</v>
      </c>
      <c r="F22" s="7"/>
      <c r="G22" s="14">
        <v>6.698584352334473</v>
      </c>
      <c r="H22" s="14">
        <v>6.9836424756713296</v>
      </c>
      <c r="I22" s="14">
        <v>6.6379890958963976</v>
      </c>
      <c r="J22" s="14">
        <v>6.5649689426653888</v>
      </c>
    </row>
    <row r="23" spans="1:10" ht="27" x14ac:dyDescent="0.2">
      <c r="A23" s="19" t="s">
        <v>19</v>
      </c>
      <c r="B23" s="9">
        <v>5740.9500000000007</v>
      </c>
      <c r="C23" s="9">
        <v>6108.319999999997</v>
      </c>
      <c r="D23" s="9">
        <v>6103.0099999999993</v>
      </c>
      <c r="E23" s="9">
        <v>6423.0000000000009</v>
      </c>
      <c r="F23" s="9"/>
      <c r="G23" s="10">
        <v>22.364879933427122</v>
      </c>
      <c r="H23" s="10">
        <v>22.485595689823988</v>
      </c>
      <c r="I23" s="10">
        <v>22.303054267265651</v>
      </c>
      <c r="J23" s="10">
        <v>22.577552998195696</v>
      </c>
    </row>
    <row r="24" spans="1:10" ht="9.9499999999999993" customHeight="1" x14ac:dyDescent="0.2">
      <c r="A24" s="3"/>
      <c r="B24" s="16"/>
      <c r="C24" s="16"/>
      <c r="D24" s="16"/>
      <c r="E24" s="16"/>
      <c r="F24" s="16"/>
      <c r="G24" s="17"/>
      <c r="H24" s="17"/>
      <c r="I24" s="17"/>
      <c r="J24" s="17"/>
    </row>
    <row r="25" spans="1:10" ht="20.45" customHeight="1" x14ac:dyDescent="0.2">
      <c r="A25" s="18" t="s">
        <v>20</v>
      </c>
      <c r="B25" s="7">
        <v>30.2</v>
      </c>
      <c r="C25" s="7">
        <v>23.44</v>
      </c>
      <c r="D25" s="7">
        <v>19.5</v>
      </c>
      <c r="E25" s="7">
        <v>10.039999999999999</v>
      </c>
      <c r="F25" s="7"/>
      <c r="G25" s="14">
        <v>0.11485572143800224</v>
      </c>
      <c r="H25" s="14">
        <v>8.6285977645158496E-2</v>
      </c>
      <c r="I25" s="14">
        <v>7.1261485432873334E-2</v>
      </c>
      <c r="J25" s="14">
        <v>3.5291706694984389E-2</v>
      </c>
    </row>
    <row r="26" spans="1:10" ht="20.45" customHeight="1" x14ac:dyDescent="0.2">
      <c r="A26" s="8" t="s">
        <v>21</v>
      </c>
      <c r="B26" s="9">
        <v>5710.7500000000009</v>
      </c>
      <c r="C26" s="9">
        <v>6084.6599999999971</v>
      </c>
      <c r="D26" s="9">
        <v>6083.3899999999994</v>
      </c>
      <c r="E26" s="9">
        <v>6412.6600000000008</v>
      </c>
      <c r="F26" s="9"/>
      <c r="G26" s="10">
        <v>22.248324211989122</v>
      </c>
      <c r="H26" s="10">
        <v>22.398499860852809</v>
      </c>
      <c r="I26" s="10">
        <v>22.231354249614729</v>
      </c>
      <c r="J26" s="10">
        <v>22.541206758432136</v>
      </c>
    </row>
  </sheetData>
  <mergeCells count="3">
    <mergeCell ref="B3:E3"/>
    <mergeCell ref="A3:A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showGridLines="0" tabSelected="1" workbookViewId="0">
      <selection activeCell="I18" sqref="I18"/>
    </sheetView>
  </sheetViews>
  <sheetFormatPr defaultRowHeight="12" x14ac:dyDescent="0.2"/>
  <cols>
    <col min="1" max="1" width="47.33203125" customWidth="1"/>
    <col min="2" max="3" width="13.83203125" customWidth="1"/>
    <col min="4" max="4" width="4.5" customWidth="1"/>
    <col min="5" max="6" width="12.83203125" customWidth="1"/>
  </cols>
  <sheetData>
    <row r="3" spans="1:6" ht="20.45" customHeight="1" x14ac:dyDescent="0.2">
      <c r="A3" s="107" t="s">
        <v>23</v>
      </c>
      <c r="B3" s="108" t="s">
        <v>22</v>
      </c>
      <c r="C3" s="108"/>
      <c r="D3" s="21"/>
      <c r="E3" s="109" t="s">
        <v>24</v>
      </c>
      <c r="F3" s="109"/>
    </row>
    <row r="4" spans="1:6" ht="20.45" customHeight="1" x14ac:dyDescent="0.2">
      <c r="A4" s="107"/>
      <c r="B4" s="38" t="s">
        <v>25</v>
      </c>
      <c r="C4" s="39" t="s">
        <v>26</v>
      </c>
      <c r="D4" s="22"/>
      <c r="E4" s="38" t="s">
        <v>25</v>
      </c>
      <c r="F4" s="39" t="s">
        <v>26</v>
      </c>
    </row>
    <row r="5" spans="1:6" s="41" customFormat="1" ht="24.75" customHeight="1" x14ac:dyDescent="0.2">
      <c r="A5" s="40" t="s">
        <v>27</v>
      </c>
      <c r="B5" s="23"/>
      <c r="C5" s="23"/>
      <c r="D5" s="23"/>
      <c r="E5" s="23"/>
      <c r="F5" s="23"/>
    </row>
    <row r="6" spans="1:6" ht="20.45" customHeight="1" x14ac:dyDescent="0.2">
      <c r="A6" s="24" t="s">
        <v>28</v>
      </c>
      <c r="B6" s="25">
        <v>50634.490000000005</v>
      </c>
      <c r="C6" s="25">
        <v>65360.56</v>
      </c>
      <c r="D6" s="25"/>
      <c r="E6" s="26">
        <v>68.740253440746699</v>
      </c>
      <c r="F6" s="26">
        <v>73.123022165617741</v>
      </c>
    </row>
    <row r="7" spans="1:6" ht="20.45" customHeight="1" x14ac:dyDescent="0.2">
      <c r="A7" s="24" t="s">
        <v>20</v>
      </c>
      <c r="B7" s="25">
        <v>1127.76</v>
      </c>
      <c r="C7" s="25">
        <v>502.23</v>
      </c>
      <c r="D7" s="25"/>
      <c r="E7" s="26">
        <v>1.5310218039193539</v>
      </c>
      <c r="F7" s="26">
        <v>0.56187669478716529</v>
      </c>
    </row>
    <row r="8" spans="1:6" ht="20.45" customHeight="1" x14ac:dyDescent="0.2">
      <c r="A8" s="24" t="s">
        <v>29</v>
      </c>
      <c r="B8" s="25">
        <v>299.83</v>
      </c>
      <c r="C8" s="25">
        <v>195.49</v>
      </c>
      <c r="D8" s="25"/>
      <c r="E8" s="26">
        <v>0.40704251566746452</v>
      </c>
      <c r="F8" s="26">
        <v>0.21870711638879184</v>
      </c>
    </row>
    <row r="9" spans="1:6" ht="20.45" customHeight="1" x14ac:dyDescent="0.2">
      <c r="A9" s="24" t="s">
        <v>30</v>
      </c>
      <c r="B9" s="25">
        <v>342.96</v>
      </c>
      <c r="C9" s="25">
        <v>441.17</v>
      </c>
      <c r="D9" s="25"/>
      <c r="E9" s="26">
        <v>0.46559484098760517</v>
      </c>
      <c r="F9" s="26">
        <v>0.49356498305408619</v>
      </c>
    </row>
    <row r="10" spans="1:6" ht="20.45" customHeight="1" x14ac:dyDescent="0.2">
      <c r="A10" s="24" t="s">
        <v>31</v>
      </c>
      <c r="B10" s="25">
        <v>20132.68</v>
      </c>
      <c r="C10" s="25">
        <v>21862.550000000003</v>
      </c>
      <c r="D10" s="25"/>
      <c r="E10" s="26">
        <v>27.327524868919813</v>
      </c>
      <c r="F10" s="26">
        <v>24.4590438233462</v>
      </c>
    </row>
    <row r="11" spans="1:6" ht="20.45" customHeight="1" x14ac:dyDescent="0.2">
      <c r="A11" s="27" t="s">
        <v>32</v>
      </c>
      <c r="B11" s="28">
        <v>1122.8899999999999</v>
      </c>
      <c r="C11" s="28">
        <v>1022.38</v>
      </c>
      <c r="D11" s="28"/>
      <c r="E11" s="29">
        <v>1.5244104006198154</v>
      </c>
      <c r="F11" s="29">
        <v>1.1458016351402784</v>
      </c>
    </row>
    <row r="12" spans="1:6" s="41" customFormat="1" ht="24.75" customHeight="1" thickBot="1" x14ac:dyDescent="0.25">
      <c r="A12" s="30" t="s">
        <v>33</v>
      </c>
      <c r="B12" s="31">
        <v>73660.61</v>
      </c>
      <c r="C12" s="31">
        <v>89384.38</v>
      </c>
      <c r="D12" s="31"/>
      <c r="E12" s="32">
        <v>99.995847870860757</v>
      </c>
      <c r="F12" s="32">
        <v>100.00201641833424</v>
      </c>
    </row>
    <row r="13" spans="1:6" ht="13.5" x14ac:dyDescent="0.2">
      <c r="A13" s="33"/>
      <c r="B13" s="34"/>
      <c r="C13" s="34"/>
      <c r="D13" s="34"/>
      <c r="E13" s="35"/>
      <c r="F13" s="35"/>
    </row>
    <row r="14" spans="1:6" ht="24.75" customHeight="1" x14ac:dyDescent="0.2">
      <c r="A14" s="36" t="s">
        <v>34</v>
      </c>
      <c r="B14" s="23"/>
      <c r="C14" s="23"/>
      <c r="D14" s="23"/>
      <c r="E14" s="37"/>
      <c r="F14" s="37"/>
    </row>
    <row r="15" spans="1:6" ht="20.45" customHeight="1" x14ac:dyDescent="0.2">
      <c r="A15" s="24" t="s">
        <v>35</v>
      </c>
      <c r="B15" s="25">
        <v>12311.32</v>
      </c>
      <c r="C15" s="25">
        <v>12397.16</v>
      </c>
      <c r="D15" s="25"/>
      <c r="E15" s="26">
        <v>16.713480209750013</v>
      </c>
      <c r="F15" s="26">
        <v>13.869501943965115</v>
      </c>
    </row>
    <row r="16" spans="1:6" ht="20.45" customHeight="1" x14ac:dyDescent="0.2">
      <c r="A16" s="24" t="s">
        <v>36</v>
      </c>
      <c r="B16" s="25">
        <v>1661.78</v>
      </c>
      <c r="C16" s="25">
        <v>22585.600000000002</v>
      </c>
      <c r="D16" s="25"/>
      <c r="E16" s="26">
        <v>2.2559828794116616</v>
      </c>
      <c r="F16" s="26">
        <v>25.26796646212669</v>
      </c>
    </row>
    <row r="17" spans="1:6" ht="20.45" customHeight="1" x14ac:dyDescent="0.2">
      <c r="A17" s="24" t="s">
        <v>37</v>
      </c>
      <c r="B17" s="25">
        <v>593.94000000000005</v>
      </c>
      <c r="C17" s="25">
        <v>822.94</v>
      </c>
      <c r="D17" s="25"/>
      <c r="E17" s="26">
        <v>0.80631519900213178</v>
      </c>
      <c r="F17" s="26">
        <v>0.92067602013418004</v>
      </c>
    </row>
    <row r="18" spans="1:6" ht="20.45" customHeight="1" x14ac:dyDescent="0.2">
      <c r="A18" s="24" t="s">
        <v>38</v>
      </c>
      <c r="B18" s="25">
        <v>2093.2199999999998</v>
      </c>
      <c r="C18" s="25">
        <v>1900.49</v>
      </c>
      <c r="D18" s="25"/>
      <c r="E18" s="26">
        <v>2.8416929333859344</v>
      </c>
      <c r="F18" s="26">
        <v>2.1262006580125012</v>
      </c>
    </row>
    <row r="19" spans="1:6" ht="20.45" customHeight="1" x14ac:dyDescent="0.2">
      <c r="A19" s="24" t="s">
        <v>39</v>
      </c>
      <c r="B19" s="25">
        <v>18556.04</v>
      </c>
      <c r="C19" s="25">
        <v>6784.76</v>
      </c>
      <c r="D19" s="25"/>
      <c r="E19" s="26">
        <v>25.19112550980152</v>
      </c>
      <c r="F19" s="26">
        <v>7.5905483198842925</v>
      </c>
    </row>
    <row r="20" spans="1:6" ht="20.45" customHeight="1" x14ac:dyDescent="0.2">
      <c r="A20" s="24" t="s">
        <v>40</v>
      </c>
      <c r="B20" s="25">
        <v>28764.5</v>
      </c>
      <c r="C20" s="25">
        <v>33923.480000000003</v>
      </c>
      <c r="D20" s="25"/>
      <c r="E20" s="26">
        <v>39.049825810177488</v>
      </c>
      <c r="F20" s="26">
        <v>37.952383594796046</v>
      </c>
    </row>
    <row r="21" spans="1:6" ht="20.45" customHeight="1" x14ac:dyDescent="0.2">
      <c r="A21" s="27" t="s">
        <v>41</v>
      </c>
      <c r="B21" s="28">
        <v>9680.2199999999993</v>
      </c>
      <c r="C21" s="28">
        <v>10969.89</v>
      </c>
      <c r="D21" s="28"/>
      <c r="E21" s="29">
        <v>13.137577458471249</v>
      </c>
      <c r="F21" s="29">
        <v>12.272723001081172</v>
      </c>
    </row>
    <row r="22" spans="1:6" ht="24.75" customHeight="1" thickBot="1" x14ac:dyDescent="0.25">
      <c r="A22" s="30" t="s">
        <v>42</v>
      </c>
      <c r="B22" s="31">
        <v>73661.02</v>
      </c>
      <c r="C22" s="31">
        <v>89384.320000000007</v>
      </c>
      <c r="D22" s="31"/>
      <c r="E22" s="32">
        <v>99.995999999999981</v>
      </c>
      <c r="F22" s="32">
        <v>100</v>
      </c>
    </row>
  </sheetData>
  <mergeCells count="3">
    <mergeCell ref="A3:A4"/>
    <mergeCell ref="B3:C3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showGridLines="0" workbookViewId="0"/>
  </sheetViews>
  <sheetFormatPr defaultRowHeight="12" x14ac:dyDescent="0.2"/>
  <cols>
    <col min="1" max="1" width="49.5" customWidth="1"/>
    <col min="2" max="5" width="11.5" customWidth="1"/>
    <col min="6" max="6" width="1" customWidth="1"/>
    <col min="7" max="10" width="13" customWidth="1"/>
  </cols>
  <sheetData>
    <row r="3" spans="1:10" ht="13.5" customHeight="1" x14ac:dyDescent="0.2">
      <c r="A3" s="105" t="s">
        <v>43</v>
      </c>
      <c r="B3" s="104" t="s">
        <v>22</v>
      </c>
      <c r="C3" s="104"/>
      <c r="D3" s="104"/>
      <c r="E3" s="104"/>
      <c r="F3" s="2"/>
      <c r="G3" s="106" t="s">
        <v>1</v>
      </c>
      <c r="H3" s="106"/>
      <c r="I3" s="106"/>
      <c r="J3" s="106"/>
    </row>
    <row r="4" spans="1:10" ht="13.5" customHeight="1" x14ac:dyDescent="0.2">
      <c r="A4" s="105"/>
      <c r="B4" s="112" t="s">
        <v>2</v>
      </c>
      <c r="C4" s="112" t="s">
        <v>3</v>
      </c>
      <c r="D4" s="112" t="s">
        <v>4</v>
      </c>
      <c r="E4" s="110" t="s">
        <v>5</v>
      </c>
      <c r="F4" s="2"/>
      <c r="G4" s="113" t="s">
        <v>2</v>
      </c>
      <c r="H4" s="113" t="s">
        <v>3</v>
      </c>
      <c r="I4" s="113" t="s">
        <v>4</v>
      </c>
      <c r="J4" s="110" t="s">
        <v>5</v>
      </c>
    </row>
    <row r="5" spans="1:10" ht="13.5" x14ac:dyDescent="0.2">
      <c r="A5" s="105"/>
      <c r="B5" s="113"/>
      <c r="C5" s="113"/>
      <c r="D5" s="113"/>
      <c r="E5" s="111"/>
      <c r="F5" s="2"/>
      <c r="G5" s="113"/>
      <c r="H5" s="113"/>
      <c r="I5" s="113"/>
      <c r="J5" s="111"/>
    </row>
    <row r="6" spans="1:10" ht="3.75" customHeight="1" x14ac:dyDescent="0.2">
      <c r="A6" s="3"/>
      <c r="B6" s="4"/>
      <c r="C6" s="4"/>
      <c r="D6" s="4"/>
      <c r="E6" s="4"/>
      <c r="F6" s="4"/>
      <c r="G6" s="5"/>
      <c r="H6" s="5"/>
      <c r="I6" s="5"/>
      <c r="J6" s="5"/>
    </row>
    <row r="7" spans="1:10" ht="20.45" customHeight="1" x14ac:dyDescent="0.2">
      <c r="A7" s="8" t="s">
        <v>44</v>
      </c>
      <c r="B7" s="9">
        <v>25668</v>
      </c>
      <c r="C7" s="9">
        <v>27165</v>
      </c>
      <c r="D7" s="9">
        <v>27364</v>
      </c>
      <c r="E7" s="9">
        <v>28449</v>
      </c>
      <c r="F7" s="9"/>
      <c r="G7" s="10">
        <v>100</v>
      </c>
      <c r="H7" s="10">
        <v>100</v>
      </c>
      <c r="I7" s="10">
        <v>100</v>
      </c>
      <c r="J7" s="10">
        <v>100</v>
      </c>
    </row>
    <row r="8" spans="1:10" ht="3.75" customHeight="1" x14ac:dyDescent="0.2">
      <c r="A8" s="11"/>
      <c r="B8" s="12"/>
      <c r="C8" s="12"/>
      <c r="D8" s="12"/>
      <c r="E8" s="12"/>
      <c r="F8" s="12"/>
      <c r="G8" s="13"/>
      <c r="H8" s="13"/>
      <c r="I8" s="13"/>
      <c r="J8" s="13"/>
    </row>
    <row r="9" spans="1:10" ht="20.45" customHeight="1" x14ac:dyDescent="0.2">
      <c r="A9" s="3" t="s">
        <v>7</v>
      </c>
      <c r="B9" s="7"/>
      <c r="C9" s="7"/>
      <c r="D9" s="7"/>
      <c r="E9" s="7"/>
      <c r="F9" s="7"/>
      <c r="G9" s="14"/>
      <c r="H9" s="14"/>
      <c r="I9" s="14"/>
      <c r="J9" s="14"/>
    </row>
    <row r="10" spans="1:10" ht="20.45" customHeight="1" x14ac:dyDescent="0.2">
      <c r="A10" s="6" t="s">
        <v>45</v>
      </c>
      <c r="B10" s="7">
        <v>13291.4</v>
      </c>
      <c r="C10" s="7">
        <v>13623</v>
      </c>
      <c r="D10" s="7">
        <v>14011</v>
      </c>
      <c r="E10" s="7">
        <v>14423</v>
      </c>
      <c r="F10" s="7"/>
      <c r="G10" s="14">
        <f>B10/B$7*100</f>
        <v>51.78198535141032</v>
      </c>
      <c r="H10" s="14">
        <f t="shared" ref="H10:J20" si="0">C10/C$7*100</f>
        <v>50.14908890115958</v>
      </c>
      <c r="I10" s="14">
        <f t="shared" si="0"/>
        <v>51.202309603859085</v>
      </c>
      <c r="J10" s="14">
        <f t="shared" si="0"/>
        <v>50.697739815107731</v>
      </c>
    </row>
    <row r="11" spans="1:10" ht="20.45" customHeight="1" x14ac:dyDescent="0.2">
      <c r="A11" s="6" t="s">
        <v>46</v>
      </c>
      <c r="B11" s="7">
        <f>SUBTOTAL(9,B12:B18)</f>
        <v>5174</v>
      </c>
      <c r="C11" s="7">
        <f t="shared" ref="C11:E11" si="1">SUBTOTAL(9,C12:C18)</f>
        <v>5720</v>
      </c>
      <c r="D11" s="7">
        <f t="shared" si="1"/>
        <v>5606</v>
      </c>
      <c r="E11" s="7">
        <f t="shared" si="1"/>
        <v>6119</v>
      </c>
      <c r="F11" s="7"/>
      <c r="G11" s="14">
        <f>B11/B$7*100</f>
        <v>20.157394421069036</v>
      </c>
      <c r="H11" s="14">
        <f>C11/C$7*100</f>
        <v>21.0565065341432</v>
      </c>
      <c r="I11" s="14">
        <f>D11/D$7*100</f>
        <v>20.486770939921065</v>
      </c>
      <c r="J11" s="14">
        <f>E11/E$7*100</f>
        <v>21.508664627930681</v>
      </c>
    </row>
    <row r="12" spans="1:10" s="44" customFormat="1" ht="20.45" customHeight="1" x14ac:dyDescent="0.2">
      <c r="A12" s="42" t="s">
        <v>50</v>
      </c>
      <c r="B12" s="43">
        <v>1844</v>
      </c>
      <c r="C12" s="43">
        <v>2158</v>
      </c>
      <c r="D12" s="43">
        <v>2109</v>
      </c>
      <c r="E12" s="43">
        <v>2301</v>
      </c>
      <c r="F12" s="43"/>
      <c r="G12" s="14">
        <f t="shared" ref="G12:J20" si="2">B12/B$7*100</f>
        <v>7.1840423874084456</v>
      </c>
      <c r="H12" s="14">
        <f t="shared" si="2"/>
        <v>7.9440456469722074</v>
      </c>
      <c r="I12" s="14">
        <f t="shared" si="2"/>
        <v>7.7072065487501824</v>
      </c>
      <c r="J12" s="14">
        <f t="shared" si="2"/>
        <v>8.088157755984394</v>
      </c>
    </row>
    <row r="13" spans="1:10" s="44" customFormat="1" ht="20.45" customHeight="1" x14ac:dyDescent="0.2">
      <c r="A13" s="42" t="s">
        <v>51</v>
      </c>
      <c r="B13" s="43">
        <v>813</v>
      </c>
      <c r="C13" s="43">
        <v>853</v>
      </c>
      <c r="D13" s="43">
        <v>858</v>
      </c>
      <c r="E13" s="43">
        <v>882</v>
      </c>
      <c r="F13" s="43"/>
      <c r="G13" s="14">
        <f t="shared" si="2"/>
        <v>3.1673679289387566</v>
      </c>
      <c r="H13" s="14">
        <f t="shared" si="2"/>
        <v>3.1400699429412851</v>
      </c>
      <c r="I13" s="14">
        <f t="shared" si="2"/>
        <v>3.1355065048969446</v>
      </c>
      <c r="J13" s="14">
        <f t="shared" si="2"/>
        <v>3.1002847200253085</v>
      </c>
    </row>
    <row r="14" spans="1:10" s="44" customFormat="1" ht="27" x14ac:dyDescent="0.2">
      <c r="A14" s="42" t="s">
        <v>52</v>
      </c>
      <c r="B14" s="43">
        <v>658</v>
      </c>
      <c r="C14" s="43">
        <v>561</v>
      </c>
      <c r="D14" s="43">
        <v>559</v>
      </c>
      <c r="E14" s="43">
        <v>793</v>
      </c>
      <c r="F14" s="43"/>
      <c r="G14" s="14">
        <f t="shared" si="2"/>
        <v>2.5635031946392393</v>
      </c>
      <c r="H14" s="14">
        <f t="shared" si="2"/>
        <v>2.0651573716178908</v>
      </c>
      <c r="I14" s="14">
        <f t="shared" si="2"/>
        <v>2.0428299956146763</v>
      </c>
      <c r="J14" s="14">
        <f t="shared" si="2"/>
        <v>2.7874441983901015</v>
      </c>
    </row>
    <row r="15" spans="1:10" s="44" customFormat="1" ht="20.45" customHeight="1" x14ac:dyDescent="0.2">
      <c r="A15" s="42" t="s">
        <v>49</v>
      </c>
      <c r="B15" s="43">
        <v>603</v>
      </c>
      <c r="C15" s="43">
        <v>678</v>
      </c>
      <c r="D15" s="43">
        <v>643</v>
      </c>
      <c r="E15" s="43">
        <v>740</v>
      </c>
      <c r="F15" s="43"/>
      <c r="G15" s="14">
        <f t="shared" si="2"/>
        <v>2.3492286115007013</v>
      </c>
      <c r="H15" s="14">
        <f t="shared" si="2"/>
        <v>2.4958586416344559</v>
      </c>
      <c r="I15" s="14">
        <f t="shared" si="2"/>
        <v>2.3498026604297619</v>
      </c>
      <c r="J15" s="14">
        <f t="shared" si="2"/>
        <v>2.6011459102253154</v>
      </c>
    </row>
    <row r="16" spans="1:10" s="44" customFormat="1" ht="20.45" customHeight="1" x14ac:dyDescent="0.2">
      <c r="A16" s="42" t="s">
        <v>53</v>
      </c>
      <c r="B16" s="43">
        <v>281</v>
      </c>
      <c r="C16" s="43">
        <v>265</v>
      </c>
      <c r="D16" s="43">
        <v>294</v>
      </c>
      <c r="E16" s="43">
        <v>267</v>
      </c>
      <c r="F16" s="43"/>
      <c r="G16" s="14">
        <f t="shared" si="2"/>
        <v>1.0947483247623502</v>
      </c>
      <c r="H16" s="14">
        <f t="shared" si="2"/>
        <v>0.97551997055034045</v>
      </c>
      <c r="I16" s="14">
        <f t="shared" si="2"/>
        <v>1.0744043268527994</v>
      </c>
      <c r="J16" s="14">
        <f t="shared" si="2"/>
        <v>0.93852156490562055</v>
      </c>
    </row>
    <row r="17" spans="1:10" s="44" customFormat="1" ht="27" x14ac:dyDescent="0.2">
      <c r="A17" s="42" t="s">
        <v>54</v>
      </c>
      <c r="B17" s="43">
        <v>39</v>
      </c>
      <c r="C17" s="43">
        <v>36</v>
      </c>
      <c r="D17" s="43">
        <v>24</v>
      </c>
      <c r="E17" s="43">
        <v>35</v>
      </c>
      <c r="F17" s="43"/>
      <c r="G17" s="14">
        <f t="shared" si="2"/>
        <v>0.15194015895278168</v>
      </c>
      <c r="H17" s="14">
        <f t="shared" si="2"/>
        <v>0.13252346769740475</v>
      </c>
      <c r="I17" s="14">
        <f t="shared" si="2"/>
        <v>8.7706475661453009E-2</v>
      </c>
      <c r="J17" s="14">
        <f t="shared" si="2"/>
        <v>0.12302717142957573</v>
      </c>
    </row>
    <row r="18" spans="1:10" s="44" customFormat="1" ht="20.45" customHeight="1" x14ac:dyDescent="0.2">
      <c r="A18" s="42" t="s">
        <v>55</v>
      </c>
      <c r="B18" s="43">
        <v>936</v>
      </c>
      <c r="C18" s="43">
        <v>1169</v>
      </c>
      <c r="D18" s="43">
        <v>1119</v>
      </c>
      <c r="E18" s="43">
        <v>1101</v>
      </c>
      <c r="F18" s="43"/>
      <c r="G18" s="14">
        <f t="shared" si="2"/>
        <v>3.6465638148667603</v>
      </c>
      <c r="H18" s="14">
        <f t="shared" si="2"/>
        <v>4.3033314927296153</v>
      </c>
      <c r="I18" s="14">
        <f t="shared" si="2"/>
        <v>4.0893144277152462</v>
      </c>
      <c r="J18" s="14">
        <f t="shared" si="2"/>
        <v>3.8700833069703675</v>
      </c>
    </row>
    <row r="19" spans="1:10" ht="20.45" customHeight="1" x14ac:dyDescent="0.2">
      <c r="A19" s="6" t="s">
        <v>47</v>
      </c>
      <c r="B19" s="7">
        <v>453</v>
      </c>
      <c r="C19" s="7">
        <v>469</v>
      </c>
      <c r="D19" s="7">
        <v>471</v>
      </c>
      <c r="E19" s="7">
        <v>495</v>
      </c>
      <c r="F19" s="7"/>
      <c r="G19" s="14">
        <f t="shared" si="2"/>
        <v>1.7648433847592331</v>
      </c>
      <c r="H19" s="14">
        <f t="shared" si="0"/>
        <v>1.7264862875023008</v>
      </c>
      <c r="I19" s="14">
        <f t="shared" si="0"/>
        <v>1.7212395848560151</v>
      </c>
      <c r="J19" s="14">
        <f t="shared" si="0"/>
        <v>1.7399557102182852</v>
      </c>
    </row>
    <row r="20" spans="1:10" ht="20.45" customHeight="1" x14ac:dyDescent="0.2">
      <c r="A20" s="8" t="s">
        <v>11</v>
      </c>
      <c r="B20" s="9">
        <f>SUBTOTAL(9,B10:B19)</f>
        <v>18918.400000000001</v>
      </c>
      <c r="C20" s="9">
        <f t="shared" ref="C20:E20" si="3">SUBTOTAL(9,C10:C19)</f>
        <v>19812</v>
      </c>
      <c r="D20" s="9">
        <f t="shared" si="3"/>
        <v>20088</v>
      </c>
      <c r="E20" s="9">
        <f t="shared" si="3"/>
        <v>21037</v>
      </c>
      <c r="F20" s="9"/>
      <c r="G20" s="10">
        <f t="shared" si="2"/>
        <v>73.704223157238587</v>
      </c>
      <c r="H20" s="10">
        <f t="shared" si="0"/>
        <v>72.93208172280508</v>
      </c>
      <c r="I20" s="10">
        <f t="shared" si="0"/>
        <v>73.410320128636158</v>
      </c>
      <c r="J20" s="10">
        <f t="shared" si="0"/>
        <v>73.946360153256705</v>
      </c>
    </row>
    <row r="21" spans="1:10" ht="3.75" customHeight="1" x14ac:dyDescent="0.2">
      <c r="A21" s="11"/>
      <c r="B21" s="12"/>
      <c r="C21" s="12"/>
      <c r="D21" s="12"/>
      <c r="E21" s="12"/>
      <c r="F21" s="12"/>
      <c r="G21" s="13"/>
      <c r="H21" s="13"/>
      <c r="I21" s="13"/>
      <c r="J21" s="13"/>
    </row>
    <row r="22" spans="1:10" ht="20.45" customHeight="1" x14ac:dyDescent="0.2">
      <c r="A22" s="8" t="s">
        <v>15</v>
      </c>
      <c r="B22" s="9">
        <f>B7-B20</f>
        <v>6749.5999999999985</v>
      </c>
      <c r="C22" s="9">
        <f t="shared" ref="C22:E22" si="4">C7-C20</f>
        <v>7353</v>
      </c>
      <c r="D22" s="9">
        <f t="shared" si="4"/>
        <v>7276</v>
      </c>
      <c r="E22" s="9">
        <f t="shared" si="4"/>
        <v>7412</v>
      </c>
      <c r="F22" s="9"/>
      <c r="G22" s="10">
        <f t="shared" ref="G22:J22" si="5">B22/B$7*100</f>
        <v>26.295776842761409</v>
      </c>
      <c r="H22" s="10">
        <f t="shared" si="5"/>
        <v>27.06791827719492</v>
      </c>
      <c r="I22" s="10">
        <f t="shared" si="5"/>
        <v>26.589679871363835</v>
      </c>
      <c r="J22" s="10">
        <f t="shared" si="5"/>
        <v>26.053639846743295</v>
      </c>
    </row>
    <row r="23" spans="1:10" ht="3.75" customHeight="1" x14ac:dyDescent="0.2">
      <c r="A23" s="3"/>
      <c r="B23" s="16"/>
      <c r="C23" s="16"/>
      <c r="D23" s="16"/>
      <c r="E23" s="16"/>
      <c r="F23" s="16"/>
      <c r="G23" s="17"/>
      <c r="H23" s="17"/>
      <c r="I23" s="17"/>
      <c r="J23" s="17"/>
    </row>
    <row r="24" spans="1:10" ht="20.45" customHeight="1" x14ac:dyDescent="0.2">
      <c r="A24" s="18" t="s">
        <v>16</v>
      </c>
      <c r="B24" s="7">
        <v>770.5</v>
      </c>
      <c r="C24" s="7">
        <v>675</v>
      </c>
      <c r="D24" s="7">
        <v>699</v>
      </c>
      <c r="E24" s="7">
        <v>905</v>
      </c>
      <c r="F24" s="7"/>
      <c r="G24" s="14">
        <f t="shared" ref="G24:J25" si="6">B24/B$7*100</f>
        <v>3.0017921146953404</v>
      </c>
      <c r="H24" s="14">
        <f t="shared" si="6"/>
        <v>2.484815019326339</v>
      </c>
      <c r="I24" s="14">
        <f t="shared" si="6"/>
        <v>2.5544511036398188</v>
      </c>
      <c r="J24" s="14">
        <f t="shared" si="6"/>
        <v>3.1811311469647441</v>
      </c>
    </row>
    <row r="25" spans="1:10" ht="20.45" customHeight="1" x14ac:dyDescent="0.2">
      <c r="A25" s="8" t="s">
        <v>17</v>
      </c>
      <c r="B25" s="9">
        <f>B22+B24</f>
        <v>7520.0999999999985</v>
      </c>
      <c r="C25" s="9">
        <f t="shared" ref="C25:E25" si="7">C22+C24</f>
        <v>8028</v>
      </c>
      <c r="D25" s="9">
        <f t="shared" si="7"/>
        <v>7975</v>
      </c>
      <c r="E25" s="9">
        <f t="shared" si="7"/>
        <v>8317</v>
      </c>
      <c r="F25" s="9"/>
      <c r="G25" s="10">
        <f t="shared" si="6"/>
        <v>29.29756895745675</v>
      </c>
      <c r="H25" s="10">
        <f t="shared" si="6"/>
        <v>29.552733296521261</v>
      </c>
      <c r="I25" s="10">
        <f t="shared" si="6"/>
        <v>29.144130975003655</v>
      </c>
      <c r="J25" s="10">
        <f t="shared" si="6"/>
        <v>29.234770993708036</v>
      </c>
    </row>
    <row r="26" spans="1:10" ht="3.75" customHeight="1" x14ac:dyDescent="0.2">
      <c r="A26" s="3"/>
      <c r="B26" s="16"/>
      <c r="C26" s="16"/>
      <c r="D26" s="16"/>
      <c r="E26" s="16"/>
      <c r="F26" s="16"/>
      <c r="G26" s="17"/>
      <c r="H26" s="17"/>
      <c r="I26" s="17"/>
      <c r="J26" s="17"/>
    </row>
    <row r="27" spans="1:10" ht="20.45" customHeight="1" x14ac:dyDescent="0.2">
      <c r="A27" s="18" t="s">
        <v>18</v>
      </c>
      <c r="B27" s="7">
        <v>1747</v>
      </c>
      <c r="C27" s="7">
        <v>1935.4</v>
      </c>
      <c r="D27" s="7">
        <v>1850</v>
      </c>
      <c r="E27" s="7">
        <v>1970</v>
      </c>
      <c r="F27" s="7"/>
      <c r="G27" s="14">
        <f t="shared" ref="G27:J28" si="8">B27/B$7*100</f>
        <v>6.8061399407822964</v>
      </c>
      <c r="H27" s="14">
        <f t="shared" si="8"/>
        <v>7.1246088717099214</v>
      </c>
      <c r="I27" s="14">
        <f t="shared" si="8"/>
        <v>6.7607074989036686</v>
      </c>
      <c r="J27" s="14">
        <f t="shared" si="8"/>
        <v>6.9246722204646911</v>
      </c>
    </row>
    <row r="28" spans="1:10" ht="27" x14ac:dyDescent="0.2">
      <c r="A28" s="19" t="s">
        <v>19</v>
      </c>
      <c r="B28" s="9">
        <f>B25-B27</f>
        <v>5773.0999999999985</v>
      </c>
      <c r="C28" s="9">
        <f t="shared" ref="C28:E28" si="9">C25-C27</f>
        <v>6092.6</v>
      </c>
      <c r="D28" s="9">
        <f t="shared" si="9"/>
        <v>6125</v>
      </c>
      <c r="E28" s="9">
        <f t="shared" si="9"/>
        <v>6347</v>
      </c>
      <c r="F28" s="9"/>
      <c r="G28" s="10">
        <f t="shared" si="8"/>
        <v>22.491429016674452</v>
      </c>
      <c r="H28" s="10">
        <f t="shared" si="8"/>
        <v>22.428124424811337</v>
      </c>
      <c r="I28" s="10">
        <f t="shared" si="8"/>
        <v>22.383423476099988</v>
      </c>
      <c r="J28" s="10">
        <f t="shared" si="8"/>
        <v>22.310098773243347</v>
      </c>
    </row>
    <row r="29" spans="1:10" ht="3.75" customHeight="1" x14ac:dyDescent="0.2">
      <c r="A29" s="3"/>
      <c r="B29" s="16"/>
      <c r="C29" s="16"/>
      <c r="D29" s="16"/>
      <c r="E29" s="16"/>
      <c r="F29" s="16"/>
      <c r="G29" s="17"/>
      <c r="H29" s="17"/>
      <c r="I29" s="17"/>
      <c r="J29" s="17"/>
    </row>
    <row r="30" spans="1:10" ht="20.45" customHeight="1" x14ac:dyDescent="0.2">
      <c r="A30" s="18" t="s">
        <v>20</v>
      </c>
      <c r="B30" s="7">
        <v>26</v>
      </c>
      <c r="C30" s="7">
        <v>20</v>
      </c>
      <c r="D30" s="7">
        <v>16</v>
      </c>
      <c r="E30" s="7">
        <v>6</v>
      </c>
      <c r="F30" s="7"/>
      <c r="G30" s="14">
        <f t="shared" ref="G30:J31" si="10">B30/B$7*100</f>
        <v>0.10129343930185444</v>
      </c>
      <c r="H30" s="14">
        <f t="shared" si="10"/>
        <v>7.3624148720780422E-2</v>
      </c>
      <c r="I30" s="14">
        <f t="shared" si="10"/>
        <v>5.8470983774302002E-2</v>
      </c>
      <c r="J30" s="14">
        <f t="shared" si="10"/>
        <v>2.1090372245070127E-2</v>
      </c>
    </row>
    <row r="31" spans="1:10" ht="20.45" customHeight="1" x14ac:dyDescent="0.2">
      <c r="A31" s="8" t="s">
        <v>21</v>
      </c>
      <c r="B31" s="9">
        <f>B28-B30</f>
        <v>5747.0999999999985</v>
      </c>
      <c r="C31" s="9">
        <f t="shared" ref="C31:E31" si="11">C28-C30</f>
        <v>6072.6</v>
      </c>
      <c r="D31" s="9">
        <f t="shared" si="11"/>
        <v>6109</v>
      </c>
      <c r="E31" s="9">
        <f t="shared" si="11"/>
        <v>6341</v>
      </c>
      <c r="F31" s="9"/>
      <c r="G31" s="10">
        <f t="shared" si="10"/>
        <v>22.3901355773726</v>
      </c>
      <c r="H31" s="10">
        <f t="shared" si="10"/>
        <v>22.354500276090558</v>
      </c>
      <c r="I31" s="10">
        <f t="shared" si="10"/>
        <v>22.324952492325682</v>
      </c>
      <c r="J31" s="10">
        <f t="shared" si="10"/>
        <v>22.289008400998277</v>
      </c>
    </row>
  </sheetData>
  <mergeCells count="11">
    <mergeCell ref="J4:J5"/>
    <mergeCell ref="A3:A5"/>
    <mergeCell ref="B3:E3"/>
    <mergeCell ref="G3:J3"/>
    <mergeCell ref="B4:B5"/>
    <mergeCell ref="C4:C5"/>
    <mergeCell ref="D4:D5"/>
    <mergeCell ref="E4:E5"/>
    <mergeCell ref="G4:G5"/>
    <mergeCell ref="H4:H5"/>
    <mergeCell ref="I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defaultRowHeight="13.5" x14ac:dyDescent="0.2"/>
  <cols>
    <col min="1" max="1" width="2.6640625" style="49" bestFit="1" customWidth="1"/>
    <col min="2" max="2" width="4.5" style="49" customWidth="1"/>
    <col min="3" max="3" width="36.5" style="49" bestFit="1" customWidth="1"/>
    <col min="4" max="4" width="16.1640625" style="49" customWidth="1"/>
    <col min="5" max="5" width="14.33203125" style="49" bestFit="1" customWidth="1"/>
    <col min="6" max="16384" width="9.33203125" style="49"/>
  </cols>
  <sheetData>
    <row r="3" spans="1:5" x14ac:dyDescent="0.2">
      <c r="A3" s="107" t="s">
        <v>43</v>
      </c>
      <c r="B3" s="107"/>
      <c r="C3" s="107"/>
      <c r="D3" s="114" t="s">
        <v>179</v>
      </c>
      <c r="E3" s="114"/>
    </row>
    <row r="4" spans="1:5" x14ac:dyDescent="0.2">
      <c r="A4" s="107"/>
      <c r="B4" s="107"/>
      <c r="C4" s="107"/>
      <c r="D4" s="38" t="s">
        <v>175</v>
      </c>
      <c r="E4" s="39" t="s">
        <v>26</v>
      </c>
    </row>
    <row r="5" spans="1:5" s="52" customFormat="1" x14ac:dyDescent="0.2">
      <c r="A5" s="50"/>
      <c r="B5" s="50"/>
      <c r="C5" s="50"/>
      <c r="D5" s="51"/>
      <c r="E5" s="51"/>
    </row>
    <row r="6" spans="1:5" x14ac:dyDescent="0.2">
      <c r="A6" s="53" t="s">
        <v>56</v>
      </c>
      <c r="B6" s="54" t="s">
        <v>34</v>
      </c>
      <c r="C6" s="54"/>
      <c r="D6" s="55"/>
      <c r="E6" s="55"/>
    </row>
    <row r="7" spans="1:5" x14ac:dyDescent="0.2">
      <c r="A7" s="56"/>
      <c r="B7" s="57" t="s">
        <v>57</v>
      </c>
      <c r="C7" s="57"/>
      <c r="D7" s="58"/>
      <c r="E7" s="58"/>
    </row>
    <row r="8" spans="1:5" x14ac:dyDescent="0.2">
      <c r="A8" s="56"/>
      <c r="B8" s="59" t="s">
        <v>58</v>
      </c>
      <c r="C8" s="60" t="s">
        <v>59</v>
      </c>
      <c r="D8" s="61">
        <v>8641</v>
      </c>
      <c r="E8" s="61">
        <v>9971</v>
      </c>
    </row>
    <row r="9" spans="1:5" x14ac:dyDescent="0.2">
      <c r="A9" s="56"/>
      <c r="B9" s="62" t="s">
        <v>60</v>
      </c>
      <c r="C9" s="63" t="s">
        <v>61</v>
      </c>
      <c r="D9" s="61">
        <v>2762</v>
      </c>
      <c r="E9" s="61">
        <v>1669</v>
      </c>
    </row>
    <row r="10" spans="1:5" x14ac:dyDescent="0.2">
      <c r="A10" s="56"/>
      <c r="B10" s="62" t="s">
        <v>62</v>
      </c>
      <c r="C10" s="63" t="s">
        <v>63</v>
      </c>
      <c r="D10" s="61">
        <v>220</v>
      </c>
      <c r="E10" s="61">
        <v>136</v>
      </c>
    </row>
    <row r="11" spans="1:5" x14ac:dyDescent="0.2">
      <c r="A11" s="56"/>
      <c r="B11" s="59" t="s">
        <v>64</v>
      </c>
      <c r="C11" s="60" t="s">
        <v>65</v>
      </c>
      <c r="D11" s="61">
        <v>1572</v>
      </c>
      <c r="E11" s="61">
        <v>1669</v>
      </c>
    </row>
    <row r="12" spans="1:5" x14ac:dyDescent="0.2">
      <c r="A12" s="56"/>
      <c r="B12" s="62" t="s">
        <v>66</v>
      </c>
      <c r="C12" s="49" t="s">
        <v>67</v>
      </c>
      <c r="D12" s="61"/>
      <c r="E12" s="61"/>
    </row>
    <row r="13" spans="1:5" x14ac:dyDescent="0.2">
      <c r="A13" s="56"/>
      <c r="B13" s="62"/>
      <c r="C13" s="49" t="s">
        <v>68</v>
      </c>
      <c r="D13" s="61">
        <v>253</v>
      </c>
      <c r="E13" s="61">
        <v>344</v>
      </c>
    </row>
    <row r="14" spans="1:5" x14ac:dyDescent="0.2">
      <c r="A14" s="56"/>
      <c r="B14" s="62"/>
      <c r="C14" s="49" t="s">
        <v>69</v>
      </c>
      <c r="D14" s="61">
        <v>1584</v>
      </c>
      <c r="E14" s="61">
        <v>2475</v>
      </c>
    </row>
    <row r="15" spans="1:5" x14ac:dyDescent="0.2">
      <c r="A15" s="56"/>
      <c r="B15" s="62"/>
      <c r="C15" s="49" t="s">
        <v>70</v>
      </c>
      <c r="D15" s="61">
        <v>1231</v>
      </c>
      <c r="E15" s="61">
        <v>1322</v>
      </c>
    </row>
    <row r="16" spans="1:5" x14ac:dyDescent="0.2">
      <c r="A16" s="56"/>
      <c r="B16" s="62" t="s">
        <v>71</v>
      </c>
      <c r="C16" s="49" t="s">
        <v>72</v>
      </c>
      <c r="D16" s="61">
        <v>4093</v>
      </c>
      <c r="E16" s="61">
        <v>4464</v>
      </c>
    </row>
    <row r="17" spans="1:5" x14ac:dyDescent="0.2">
      <c r="A17" s="56"/>
      <c r="B17" s="64" t="s">
        <v>73</v>
      </c>
      <c r="C17" s="60" t="s">
        <v>37</v>
      </c>
      <c r="D17" s="61">
        <v>2633</v>
      </c>
      <c r="E17" s="61">
        <v>2910</v>
      </c>
    </row>
    <row r="18" spans="1:5" x14ac:dyDescent="0.2">
      <c r="A18" s="56"/>
      <c r="B18" s="59" t="s">
        <v>74</v>
      </c>
      <c r="C18" s="60" t="s">
        <v>75</v>
      </c>
      <c r="D18" s="61">
        <v>1075</v>
      </c>
      <c r="E18" s="61">
        <v>926</v>
      </c>
    </row>
    <row r="19" spans="1:5" x14ac:dyDescent="0.2">
      <c r="B19" s="65" t="s">
        <v>76</v>
      </c>
      <c r="D19" s="66">
        <v>24064</v>
      </c>
      <c r="E19" s="66">
        <v>25886</v>
      </c>
    </row>
    <row r="20" spans="1:5" x14ac:dyDescent="0.2">
      <c r="A20" s="56"/>
      <c r="B20" s="54" t="s">
        <v>77</v>
      </c>
      <c r="C20" s="54"/>
      <c r="D20" s="61"/>
      <c r="E20" s="61"/>
    </row>
    <row r="21" spans="1:5" x14ac:dyDescent="0.2">
      <c r="A21" s="56"/>
      <c r="B21" s="59" t="s">
        <v>58</v>
      </c>
      <c r="C21" s="60" t="s">
        <v>78</v>
      </c>
      <c r="D21" s="61">
        <v>15</v>
      </c>
      <c r="E21" s="61">
        <v>17</v>
      </c>
    </row>
    <row r="22" spans="1:5" x14ac:dyDescent="0.2">
      <c r="A22" s="56"/>
      <c r="B22" s="62" t="s">
        <v>60</v>
      </c>
      <c r="C22" s="49" t="s">
        <v>67</v>
      </c>
      <c r="D22" s="61"/>
      <c r="E22" s="61"/>
    </row>
    <row r="23" spans="1:5" x14ac:dyDescent="0.2">
      <c r="A23" s="56"/>
      <c r="B23" s="54"/>
      <c r="C23" s="67" t="s">
        <v>79</v>
      </c>
      <c r="D23" s="61">
        <v>1501</v>
      </c>
      <c r="E23" s="61">
        <v>22479</v>
      </c>
    </row>
    <row r="24" spans="1:5" x14ac:dyDescent="0.2">
      <c r="A24" s="59"/>
      <c r="B24" s="59"/>
      <c r="C24" s="68" t="s">
        <v>80</v>
      </c>
      <c r="D24" s="61">
        <v>20440</v>
      </c>
      <c r="E24" s="61">
        <v>24073</v>
      </c>
    </row>
    <row r="25" spans="1:5" x14ac:dyDescent="0.2">
      <c r="A25" s="59"/>
      <c r="B25" s="59"/>
      <c r="C25" s="68" t="s">
        <v>81</v>
      </c>
      <c r="D25" s="61">
        <v>3827</v>
      </c>
      <c r="E25" s="61">
        <v>3992</v>
      </c>
    </row>
    <row r="26" spans="1:5" x14ac:dyDescent="0.2">
      <c r="A26" s="59"/>
      <c r="B26" s="59"/>
      <c r="C26" s="67" t="s">
        <v>82</v>
      </c>
      <c r="D26" s="61">
        <v>1862</v>
      </c>
      <c r="E26" s="61">
        <v>6294</v>
      </c>
    </row>
    <row r="27" spans="1:5" x14ac:dyDescent="0.2">
      <c r="A27" s="56"/>
      <c r="B27" s="64"/>
      <c r="C27" s="68" t="s">
        <v>83</v>
      </c>
      <c r="D27" s="61">
        <v>16696</v>
      </c>
      <c r="E27" s="61">
        <v>493</v>
      </c>
    </row>
    <row r="28" spans="1:5" x14ac:dyDescent="0.2">
      <c r="A28" s="59"/>
      <c r="B28" s="59"/>
      <c r="C28" s="49" t="s">
        <v>84</v>
      </c>
      <c r="D28" s="61">
        <v>1493</v>
      </c>
      <c r="E28" s="61">
        <v>2743</v>
      </c>
    </row>
    <row r="29" spans="1:5" x14ac:dyDescent="0.2">
      <c r="A29" s="59"/>
      <c r="B29" s="59"/>
      <c r="C29" s="49" t="s">
        <v>85</v>
      </c>
      <c r="D29" s="61">
        <v>909</v>
      </c>
      <c r="E29" s="61">
        <v>916</v>
      </c>
    </row>
    <row r="30" spans="1:5" x14ac:dyDescent="0.2">
      <c r="A30" s="59"/>
      <c r="B30" s="62" t="s">
        <v>62</v>
      </c>
      <c r="C30" s="49" t="s">
        <v>72</v>
      </c>
      <c r="D30" s="61">
        <v>75</v>
      </c>
      <c r="E30" s="61">
        <v>32</v>
      </c>
    </row>
    <row r="31" spans="1:5" x14ac:dyDescent="0.2">
      <c r="A31" s="59"/>
      <c r="B31" s="62" t="s">
        <v>64</v>
      </c>
      <c r="C31" s="49" t="s">
        <v>86</v>
      </c>
      <c r="D31" s="61">
        <v>2083</v>
      </c>
      <c r="E31" s="61">
        <v>2175</v>
      </c>
    </row>
    <row r="32" spans="1:5" x14ac:dyDescent="0.2">
      <c r="A32" s="59"/>
      <c r="B32" s="69" t="s">
        <v>87</v>
      </c>
      <c r="D32" s="70">
        <v>48901</v>
      </c>
      <c r="E32" s="70">
        <v>63214</v>
      </c>
    </row>
    <row r="33" spans="1:5" ht="14.25" thickBot="1" x14ac:dyDescent="0.25">
      <c r="C33" s="54" t="s">
        <v>88</v>
      </c>
      <c r="D33" s="71">
        <v>72965</v>
      </c>
      <c r="E33" s="71">
        <v>89100</v>
      </c>
    </row>
    <row r="34" spans="1:5" ht="14.25" thickTop="1" x14ac:dyDescent="0.2">
      <c r="A34" s="72" t="s">
        <v>56</v>
      </c>
      <c r="B34" s="73" t="s">
        <v>27</v>
      </c>
      <c r="C34" s="73"/>
      <c r="D34" s="74"/>
      <c r="E34" s="74"/>
    </row>
    <row r="35" spans="1:5" x14ac:dyDescent="0.2">
      <c r="A35" s="56"/>
      <c r="B35" s="57" t="s">
        <v>176</v>
      </c>
      <c r="C35" s="57"/>
      <c r="D35" s="74"/>
      <c r="E35" s="74"/>
    </row>
    <row r="36" spans="1:5" x14ac:dyDescent="0.2">
      <c r="A36" s="59"/>
      <c r="B36" s="59" t="s">
        <v>58</v>
      </c>
      <c r="C36" s="60" t="s">
        <v>89</v>
      </c>
      <c r="D36" s="61">
        <v>196</v>
      </c>
      <c r="E36" s="61">
        <v>197</v>
      </c>
    </row>
    <row r="37" spans="1:5" x14ac:dyDescent="0.2">
      <c r="A37" s="59"/>
      <c r="B37" s="59" t="s">
        <v>60</v>
      </c>
      <c r="C37" s="60" t="s">
        <v>90</v>
      </c>
      <c r="D37" s="61">
        <v>55856</v>
      </c>
      <c r="E37" s="61">
        <v>70875</v>
      </c>
    </row>
    <row r="38" spans="1:5" x14ac:dyDescent="0.2">
      <c r="A38" s="59"/>
      <c r="B38" s="75" t="s">
        <v>91</v>
      </c>
      <c r="C38" s="60"/>
      <c r="D38" s="76">
        <v>56052</v>
      </c>
      <c r="E38" s="76">
        <v>71072</v>
      </c>
    </row>
    <row r="39" spans="1:5" x14ac:dyDescent="0.2">
      <c r="A39" s="56"/>
      <c r="B39" s="54" t="s">
        <v>177</v>
      </c>
      <c r="C39" s="54"/>
      <c r="D39" s="61">
        <v>223</v>
      </c>
      <c r="E39" s="61">
        <v>355</v>
      </c>
    </row>
    <row r="40" spans="1:5" x14ac:dyDescent="0.2">
      <c r="A40" s="56"/>
      <c r="B40" s="54" t="s">
        <v>92</v>
      </c>
      <c r="C40" s="54"/>
      <c r="D40" s="66">
        <v>56275</v>
      </c>
      <c r="E40" s="66">
        <v>71427</v>
      </c>
    </row>
    <row r="41" spans="1:5" x14ac:dyDescent="0.2">
      <c r="A41" s="56"/>
      <c r="B41" s="57" t="s">
        <v>93</v>
      </c>
      <c r="C41" s="57"/>
      <c r="D41" s="61"/>
      <c r="E41" s="61"/>
    </row>
    <row r="42" spans="1:5" x14ac:dyDescent="0.2">
      <c r="A42" s="56"/>
      <c r="B42" s="77" t="s">
        <v>58</v>
      </c>
      <c r="C42" s="49" t="s">
        <v>94</v>
      </c>
      <c r="D42" s="61"/>
      <c r="E42" s="61"/>
    </row>
    <row r="43" spans="1:5" x14ac:dyDescent="0.2">
      <c r="A43" s="59"/>
      <c r="B43" s="59"/>
      <c r="C43" s="60" t="s">
        <v>95</v>
      </c>
      <c r="D43" s="61">
        <v>115</v>
      </c>
      <c r="E43" s="61">
        <v>82</v>
      </c>
    </row>
    <row r="44" spans="1:5" x14ac:dyDescent="0.2">
      <c r="A44" s="59"/>
      <c r="B44" s="59"/>
      <c r="C44" s="49" t="s">
        <v>96</v>
      </c>
      <c r="D44" s="61">
        <v>662</v>
      </c>
      <c r="E44" s="61">
        <v>493</v>
      </c>
    </row>
    <row r="45" spans="1:5" x14ac:dyDescent="0.2">
      <c r="A45" s="59"/>
      <c r="B45" s="77" t="s">
        <v>60</v>
      </c>
      <c r="C45" s="49" t="s">
        <v>97</v>
      </c>
      <c r="D45" s="61">
        <v>203</v>
      </c>
      <c r="E45" s="61">
        <v>237</v>
      </c>
    </row>
    <row r="46" spans="1:5" x14ac:dyDescent="0.2">
      <c r="A46" s="59"/>
      <c r="B46" s="59" t="s">
        <v>62</v>
      </c>
      <c r="C46" s="60" t="s">
        <v>98</v>
      </c>
      <c r="D46" s="61">
        <v>94</v>
      </c>
      <c r="E46" s="61">
        <v>40</v>
      </c>
    </row>
    <row r="47" spans="1:5" x14ac:dyDescent="0.2">
      <c r="A47" s="59"/>
      <c r="B47" s="59" t="s">
        <v>64</v>
      </c>
      <c r="C47" s="60" t="s">
        <v>30</v>
      </c>
      <c r="D47" s="61">
        <v>540</v>
      </c>
      <c r="E47" s="61">
        <v>805</v>
      </c>
    </row>
    <row r="48" spans="1:5" x14ac:dyDescent="0.2">
      <c r="A48" s="59"/>
      <c r="B48" s="64" t="s">
        <v>66</v>
      </c>
      <c r="C48" s="60" t="s">
        <v>99</v>
      </c>
      <c r="D48" s="61">
        <v>404</v>
      </c>
      <c r="E48" s="61">
        <v>443</v>
      </c>
    </row>
    <row r="49" spans="1:5" x14ac:dyDescent="0.2">
      <c r="A49" s="59"/>
      <c r="B49" s="75" t="s">
        <v>100</v>
      </c>
      <c r="C49" s="60"/>
      <c r="D49" s="66">
        <v>2018</v>
      </c>
      <c r="E49" s="66">
        <v>2100</v>
      </c>
    </row>
    <row r="50" spans="1:5" x14ac:dyDescent="0.2">
      <c r="A50" s="59"/>
      <c r="B50" s="59"/>
      <c r="C50" s="60"/>
      <c r="D50" s="61"/>
      <c r="E50" s="61"/>
    </row>
    <row r="51" spans="1:5" x14ac:dyDescent="0.2">
      <c r="A51" s="56"/>
      <c r="B51" s="57" t="s">
        <v>101</v>
      </c>
      <c r="C51" s="57"/>
      <c r="D51" s="61"/>
      <c r="E51" s="61"/>
    </row>
    <row r="52" spans="1:5" x14ac:dyDescent="0.2">
      <c r="A52" s="56"/>
      <c r="B52" s="77" t="s">
        <v>58</v>
      </c>
      <c r="C52" s="49" t="s">
        <v>94</v>
      </c>
      <c r="D52" s="61"/>
      <c r="E52" s="61"/>
    </row>
    <row r="53" spans="1:5" x14ac:dyDescent="0.2">
      <c r="A53" s="59"/>
      <c r="B53" s="59"/>
      <c r="C53" s="60" t="s">
        <v>95</v>
      </c>
      <c r="D53" s="61">
        <v>186</v>
      </c>
      <c r="E53" s="61">
        <v>113</v>
      </c>
    </row>
    <row r="54" spans="1:5" x14ac:dyDescent="0.2">
      <c r="A54" s="59"/>
      <c r="B54" s="59"/>
      <c r="C54" s="60" t="s">
        <v>102</v>
      </c>
      <c r="D54" s="61">
        <v>8832</v>
      </c>
      <c r="E54" s="61">
        <v>7541</v>
      </c>
    </row>
    <row r="55" spans="1:5" x14ac:dyDescent="0.2">
      <c r="A55" s="59"/>
      <c r="B55" s="59"/>
      <c r="C55" s="49" t="s">
        <v>103</v>
      </c>
      <c r="D55" s="61">
        <v>1245</v>
      </c>
      <c r="E55" s="61">
        <v>2364</v>
      </c>
    </row>
    <row r="56" spans="1:5" x14ac:dyDescent="0.2">
      <c r="A56" s="59"/>
      <c r="B56" s="78" t="s">
        <v>60</v>
      </c>
      <c r="C56" s="79" t="s">
        <v>104</v>
      </c>
      <c r="D56" s="61">
        <v>1062</v>
      </c>
      <c r="E56" s="61">
        <v>1359</v>
      </c>
    </row>
    <row r="57" spans="1:5" x14ac:dyDescent="0.2">
      <c r="A57" s="59"/>
      <c r="B57" s="77" t="s">
        <v>62</v>
      </c>
      <c r="C57" s="80" t="s">
        <v>105</v>
      </c>
      <c r="D57" s="61">
        <v>546</v>
      </c>
      <c r="E57" s="61">
        <v>805</v>
      </c>
    </row>
    <row r="58" spans="1:5" x14ac:dyDescent="0.2">
      <c r="A58" s="59"/>
      <c r="B58" s="77" t="s">
        <v>64</v>
      </c>
      <c r="C58" s="49" t="s">
        <v>97</v>
      </c>
      <c r="D58" s="61">
        <v>1356</v>
      </c>
      <c r="E58" s="61">
        <v>1635</v>
      </c>
    </row>
    <row r="59" spans="1:5" x14ac:dyDescent="0.2">
      <c r="A59" s="59"/>
      <c r="B59" s="59" t="s">
        <v>66</v>
      </c>
      <c r="C59" s="60" t="s">
        <v>98</v>
      </c>
      <c r="D59" s="61">
        <v>103</v>
      </c>
      <c r="E59" s="61">
        <v>115</v>
      </c>
    </row>
    <row r="60" spans="1:5" x14ac:dyDescent="0.2">
      <c r="A60" s="59"/>
      <c r="B60" s="64" t="s">
        <v>62</v>
      </c>
      <c r="C60" s="60" t="s">
        <v>106</v>
      </c>
      <c r="D60" s="61">
        <v>1342</v>
      </c>
      <c r="E60" s="61">
        <v>1641</v>
      </c>
    </row>
    <row r="61" spans="1:5" x14ac:dyDescent="0.2">
      <c r="B61" s="65" t="s">
        <v>107</v>
      </c>
      <c r="D61" s="66">
        <v>14672</v>
      </c>
      <c r="E61" s="66">
        <v>15573</v>
      </c>
    </row>
    <row r="62" spans="1:5" ht="14.25" thickBot="1" x14ac:dyDescent="0.25">
      <c r="C62" s="54" t="s">
        <v>178</v>
      </c>
      <c r="D62" s="71">
        <v>72965</v>
      </c>
      <c r="E62" s="71">
        <v>89100</v>
      </c>
    </row>
    <row r="63" spans="1:5" ht="14.25" thickTop="1" x14ac:dyDescent="0.2"/>
  </sheetData>
  <mergeCells count="2">
    <mergeCell ref="D3:E3"/>
    <mergeCell ref="A3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showGridLines="0" topLeftCell="A35" workbookViewId="0">
      <selection activeCell="G9" sqref="G9"/>
    </sheetView>
  </sheetViews>
  <sheetFormatPr defaultRowHeight="13.5" x14ac:dyDescent="0.2"/>
  <cols>
    <col min="1" max="1" width="48" style="49" customWidth="1"/>
    <col min="2" max="2" width="16.5" style="49" customWidth="1"/>
    <col min="3" max="5" width="16.33203125" style="49" bestFit="1" customWidth="1"/>
    <col min="6" max="6" width="2" style="49" customWidth="1"/>
    <col min="7" max="7" width="13.6640625" style="49" customWidth="1"/>
    <col min="8" max="8" width="14.5" style="49" customWidth="1"/>
    <col min="9" max="9" width="14.33203125" style="49" customWidth="1"/>
    <col min="10" max="10" width="15.6640625" style="49" customWidth="1"/>
    <col min="11" max="16384" width="9.33203125" style="49"/>
  </cols>
  <sheetData>
    <row r="2" spans="1:10" x14ac:dyDescent="0.2">
      <c r="B2" s="46"/>
      <c r="C2" s="46"/>
      <c r="D2" s="46"/>
      <c r="E2" s="46"/>
      <c r="F2" s="46"/>
      <c r="G2" s="106" t="s">
        <v>1</v>
      </c>
      <c r="H2" s="106"/>
      <c r="I2" s="106"/>
      <c r="J2" s="106"/>
    </row>
    <row r="3" spans="1:10" s="81" customFormat="1" ht="35.1" customHeight="1" x14ac:dyDescent="0.2">
      <c r="A3" s="47" t="s">
        <v>174</v>
      </c>
      <c r="B3" s="46" t="s">
        <v>2</v>
      </c>
      <c r="C3" s="46" t="s">
        <v>3</v>
      </c>
      <c r="D3" s="46" t="s">
        <v>4</v>
      </c>
      <c r="E3" s="46" t="s">
        <v>5</v>
      </c>
      <c r="F3" s="46"/>
      <c r="G3" s="48" t="s">
        <v>2</v>
      </c>
      <c r="H3" s="48" t="s">
        <v>3</v>
      </c>
      <c r="I3" s="48" t="s">
        <v>4</v>
      </c>
      <c r="J3" s="48" t="s">
        <v>5</v>
      </c>
    </row>
    <row r="4" spans="1:10" s="81" customFormat="1" ht="3.6" customHeight="1" x14ac:dyDescent="0.2">
      <c r="B4" s="82"/>
      <c r="C4" s="83"/>
      <c r="D4" s="83"/>
      <c r="E4" s="83"/>
    </row>
    <row r="5" spans="1:10" s="81" customFormat="1" ht="20.45" customHeight="1" x14ac:dyDescent="0.2">
      <c r="A5" s="84" t="s">
        <v>44</v>
      </c>
      <c r="B5" s="85">
        <v>256681.1</v>
      </c>
      <c r="C5" s="86">
        <v>271654.8</v>
      </c>
      <c r="D5" s="86">
        <v>273640.09999999998</v>
      </c>
      <c r="E5" s="86">
        <v>284486.09999999998</v>
      </c>
      <c r="G5" s="17">
        <v>100</v>
      </c>
      <c r="H5" s="17">
        <v>100</v>
      </c>
      <c r="I5" s="17">
        <v>100</v>
      </c>
      <c r="J5" s="17">
        <v>100</v>
      </c>
    </row>
    <row r="6" spans="1:10" s="81" customFormat="1" ht="3.6" customHeight="1" x14ac:dyDescent="0.2">
      <c r="A6" s="87"/>
      <c r="B6" s="82"/>
      <c r="C6" s="88"/>
      <c r="D6" s="88"/>
      <c r="E6" s="88"/>
    </row>
    <row r="7" spans="1:10" s="81" customFormat="1" ht="20.45" customHeight="1" x14ac:dyDescent="0.2">
      <c r="A7" s="84" t="s">
        <v>108</v>
      </c>
      <c r="B7" s="82"/>
      <c r="C7" s="88"/>
      <c r="D7" s="88"/>
      <c r="E7" s="88"/>
    </row>
    <row r="8" spans="1:10" s="81" customFormat="1" ht="20.45" customHeight="1" x14ac:dyDescent="0.2">
      <c r="A8" s="89" t="s">
        <v>109</v>
      </c>
      <c r="B8" s="82"/>
      <c r="C8" s="88"/>
      <c r="D8" s="88"/>
      <c r="E8" s="88"/>
    </row>
    <row r="9" spans="1:10" s="81" customFormat="1" ht="20.45" customHeight="1" x14ac:dyDescent="0.2">
      <c r="A9" s="90" t="s">
        <v>110</v>
      </c>
      <c r="B9" s="91">
        <v>100676.4</v>
      </c>
      <c r="C9" s="91">
        <v>103963.7</v>
      </c>
      <c r="D9" s="91">
        <v>104906.9</v>
      </c>
      <c r="E9" s="91">
        <v>109282.2</v>
      </c>
      <c r="G9" s="115">
        <v>39.222365807221486</v>
      </c>
      <c r="H9" s="115">
        <v>38.27051831957322</v>
      </c>
      <c r="I9" s="115">
        <v>38.337546287989227</v>
      </c>
      <c r="J9" s="115">
        <v>38.413897902217371</v>
      </c>
    </row>
    <row r="10" spans="1:10" s="81" customFormat="1" ht="20.45" customHeight="1" x14ac:dyDescent="0.2">
      <c r="A10" s="90" t="s">
        <v>111</v>
      </c>
      <c r="B10" s="91">
        <v>17236.400000000001</v>
      </c>
      <c r="C10" s="91">
        <v>20114.400000000001</v>
      </c>
      <c r="D10" s="91">
        <v>19877.2</v>
      </c>
      <c r="E10" s="91">
        <v>20999.4</v>
      </c>
      <c r="G10" s="115">
        <v>6.715102903953583</v>
      </c>
      <c r="H10" s="115">
        <v>7.4043970509632091</v>
      </c>
      <c r="I10" s="115">
        <v>7.2639938371605632</v>
      </c>
      <c r="J10" s="115">
        <v>7.381520573412903</v>
      </c>
    </row>
    <row r="11" spans="1:10" s="81" customFormat="1" ht="20.45" customHeight="1" x14ac:dyDescent="0.2">
      <c r="A11" s="90" t="s">
        <v>112</v>
      </c>
      <c r="B11" s="91">
        <v>6586.1</v>
      </c>
      <c r="C11" s="91">
        <v>5605.5</v>
      </c>
      <c r="D11" s="91">
        <v>5593.6</v>
      </c>
      <c r="E11" s="91">
        <v>7926.2</v>
      </c>
      <c r="G11" s="115">
        <v>2.5658686985524062</v>
      </c>
      <c r="H11" s="115">
        <v>2.0634643672778838</v>
      </c>
      <c r="I11" s="115">
        <v>2.0441448457298477</v>
      </c>
      <c r="J11" s="115">
        <v>2.7861466693803316</v>
      </c>
    </row>
    <row r="12" spans="1:10" s="81" customFormat="1" ht="20.45" customHeight="1" x14ac:dyDescent="0.2">
      <c r="A12" s="90" t="s">
        <v>14</v>
      </c>
      <c r="B12" s="91">
        <v>3248.8</v>
      </c>
      <c r="C12" s="91">
        <v>3344.5</v>
      </c>
      <c r="D12" s="91">
        <v>3366.1</v>
      </c>
      <c r="E12" s="91">
        <v>3547.4</v>
      </c>
      <c r="G12" s="115">
        <v>1.2656950589661646</v>
      </c>
      <c r="H12" s="115">
        <v>1.2311580726716407</v>
      </c>
      <c r="I12" s="115">
        <v>1.2301194159774098</v>
      </c>
      <c r="J12" s="115">
        <v>1.2469502024879249</v>
      </c>
    </row>
    <row r="13" spans="1:10" s="81" customFormat="1" ht="20.45" customHeight="1" x14ac:dyDescent="0.2">
      <c r="A13" s="90" t="s">
        <v>113</v>
      </c>
      <c r="B13" s="91">
        <v>3514.7</v>
      </c>
      <c r="C13" s="91">
        <v>4184.1000000000004</v>
      </c>
      <c r="D13" s="91">
        <v>3786.6</v>
      </c>
      <c r="E13" s="91">
        <v>4513.6000000000004</v>
      </c>
      <c r="G13" s="115">
        <v>1.3692866362190281</v>
      </c>
      <c r="H13" s="115">
        <v>1.5402267878204252</v>
      </c>
      <c r="I13" s="115">
        <v>1.3837884140518879</v>
      </c>
      <c r="J13" s="115">
        <v>1.5865801527737211</v>
      </c>
    </row>
    <row r="14" spans="1:10" s="81" customFormat="1" ht="20.45" customHeight="1" x14ac:dyDescent="0.2">
      <c r="A14" s="90" t="s">
        <v>48</v>
      </c>
      <c r="B14" s="91">
        <v>2094.8000000000002</v>
      </c>
      <c r="C14" s="91">
        <v>1883.9</v>
      </c>
      <c r="D14" s="91">
        <v>2197.8000000000002</v>
      </c>
      <c r="E14" s="91">
        <v>1996.8</v>
      </c>
      <c r="G14" s="115">
        <v>0.81610995121962626</v>
      </c>
      <c r="H14" s="115">
        <v>0.69349041504144238</v>
      </c>
      <c r="I14" s="115">
        <v>0.80317175735573865</v>
      </c>
      <c r="J14" s="115">
        <v>0.7018972104436737</v>
      </c>
    </row>
    <row r="15" spans="1:10" s="81" customFormat="1" ht="20.45" customHeight="1" x14ac:dyDescent="0.2">
      <c r="A15" s="90" t="s">
        <v>114</v>
      </c>
      <c r="B15" s="91">
        <v>5198.3</v>
      </c>
      <c r="C15" s="91">
        <v>5497.6</v>
      </c>
      <c r="D15" s="91">
        <v>5449.6</v>
      </c>
      <c r="E15" s="91">
        <v>5512.1</v>
      </c>
      <c r="G15" s="115">
        <v>2.0251978038118117</v>
      </c>
      <c r="H15" s="115">
        <v>2.0237448408789391</v>
      </c>
      <c r="I15" s="115">
        <v>1.9915209795640334</v>
      </c>
      <c r="J15" s="115">
        <v>1.9375639090978436</v>
      </c>
    </row>
    <row r="16" spans="1:10" s="81" customFormat="1" ht="20.45" customHeight="1" x14ac:dyDescent="0.2">
      <c r="A16" s="90" t="s">
        <v>115</v>
      </c>
      <c r="B16" s="92">
        <v>6124</v>
      </c>
      <c r="C16" s="93">
        <v>6907.5</v>
      </c>
      <c r="D16" s="93">
        <v>7016.1</v>
      </c>
      <c r="E16" s="93">
        <v>6844.3</v>
      </c>
      <c r="G16" s="116">
        <v>2.3858398612129994</v>
      </c>
      <c r="H16" s="116">
        <v>2.5427491065867418</v>
      </c>
      <c r="I16" s="116">
        <v>2.5639882458747829</v>
      </c>
      <c r="J16" s="116">
        <v>2.4058468937498181</v>
      </c>
    </row>
    <row r="17" spans="1:10" s="81" customFormat="1" ht="20.45" customHeight="1" x14ac:dyDescent="0.2">
      <c r="A17" s="87" t="s">
        <v>116</v>
      </c>
      <c r="B17" s="82">
        <v>144679.5</v>
      </c>
      <c r="C17" s="88">
        <v>151501.20000000001</v>
      </c>
      <c r="D17" s="88">
        <v>152193.9</v>
      </c>
      <c r="E17" s="88">
        <v>160622</v>
      </c>
      <c r="G17" s="116">
        <v>56.365466721157112</v>
      </c>
      <c r="H17" s="116">
        <v>55.769748960813516</v>
      </c>
      <c r="I17" s="116">
        <v>55.618273783703486</v>
      </c>
      <c r="J17" s="116">
        <v>56.460403513563584</v>
      </c>
    </row>
    <row r="18" spans="1:10" s="81" customFormat="1" ht="3.6" customHeight="1" x14ac:dyDescent="0.2">
      <c r="A18" s="87"/>
      <c r="B18" s="82"/>
      <c r="C18" s="88"/>
      <c r="D18" s="88"/>
      <c r="E18" s="88"/>
      <c r="G18" s="115">
        <v>0</v>
      </c>
      <c r="H18" s="115">
        <v>0</v>
      </c>
      <c r="I18" s="115">
        <v>0</v>
      </c>
      <c r="J18" s="115">
        <v>0</v>
      </c>
    </row>
    <row r="19" spans="1:10" s="81" customFormat="1" ht="20.45" customHeight="1" x14ac:dyDescent="0.2">
      <c r="A19" s="84" t="s">
        <v>117</v>
      </c>
      <c r="B19" s="94">
        <v>112001.7</v>
      </c>
      <c r="C19" s="95">
        <v>120153.5</v>
      </c>
      <c r="D19" s="95">
        <v>121446.2</v>
      </c>
      <c r="E19" s="95">
        <f>E5-E17</f>
        <v>123864.09999999998</v>
      </c>
      <c r="G19" s="118">
        <v>43.634572237691046</v>
      </c>
      <c r="H19" s="118">
        <v>44.230214227762588</v>
      </c>
      <c r="I19" s="118">
        <v>44.381726216296521</v>
      </c>
      <c r="J19" s="118">
        <v>43.539596486436416</v>
      </c>
    </row>
    <row r="20" spans="1:10" s="81" customFormat="1" ht="3.6" customHeight="1" x14ac:dyDescent="0.2">
      <c r="A20" s="87"/>
      <c r="B20" s="82"/>
      <c r="C20" s="88"/>
      <c r="D20" s="88"/>
      <c r="E20" s="88"/>
      <c r="G20" s="115">
        <v>0</v>
      </c>
      <c r="H20" s="115">
        <v>0</v>
      </c>
      <c r="I20" s="115">
        <v>0</v>
      </c>
      <c r="J20" s="115">
        <v>0</v>
      </c>
    </row>
    <row r="21" spans="1:10" s="81" customFormat="1" ht="20.45" customHeight="1" x14ac:dyDescent="0.2">
      <c r="A21" s="84" t="s">
        <v>118</v>
      </c>
      <c r="B21" s="82"/>
      <c r="C21" s="88"/>
      <c r="D21" s="88"/>
      <c r="E21" s="88"/>
      <c r="G21" s="115"/>
      <c r="H21" s="115"/>
      <c r="I21" s="115"/>
      <c r="J21" s="115"/>
    </row>
    <row r="22" spans="1:10" s="81" customFormat="1" ht="20.45" customHeight="1" x14ac:dyDescent="0.2">
      <c r="A22" s="89" t="s">
        <v>119</v>
      </c>
      <c r="B22" s="82"/>
      <c r="C22" s="88"/>
      <c r="D22" s="88"/>
      <c r="E22" s="88"/>
      <c r="G22" s="115"/>
      <c r="H22" s="115"/>
      <c r="I22" s="115"/>
      <c r="J22" s="115"/>
    </row>
    <row r="23" spans="1:10" s="81" customFormat="1" ht="20.45" customHeight="1" x14ac:dyDescent="0.2">
      <c r="A23" s="90" t="s">
        <v>110</v>
      </c>
      <c r="B23" s="91">
        <v>32241.8</v>
      </c>
      <c r="C23" s="91">
        <v>32270.799999999999</v>
      </c>
      <c r="D23" s="91">
        <v>35207.4</v>
      </c>
      <c r="E23" s="91">
        <v>34946.199999999997</v>
      </c>
      <c r="G23" s="115">
        <v>12.561033905495963</v>
      </c>
      <c r="H23" s="115">
        <v>11.879340987164593</v>
      </c>
      <c r="I23" s="115">
        <v>12.866316011432536</v>
      </c>
      <c r="J23" s="115">
        <v>12.283974507014578</v>
      </c>
    </row>
    <row r="24" spans="1:10" s="81" customFormat="1" ht="20.45" customHeight="1" x14ac:dyDescent="0.2">
      <c r="A24" s="90" t="s">
        <v>111</v>
      </c>
      <c r="B24" s="91">
        <v>1204.5999999999999</v>
      </c>
      <c r="C24" s="91">
        <v>1466.1</v>
      </c>
      <c r="D24" s="91">
        <v>1213.0999999999999</v>
      </c>
      <c r="E24" s="91">
        <v>2015.3</v>
      </c>
      <c r="G24" s="115">
        <v>0.46929828491462749</v>
      </c>
      <c r="H24" s="115">
        <v>0.53969228594525109</v>
      </c>
      <c r="I24" s="115">
        <v>0.4433195280954802</v>
      </c>
      <c r="J24" s="115">
        <v>0.70840016436655429</v>
      </c>
    </row>
    <row r="25" spans="1:10" s="81" customFormat="1" ht="20.45" customHeight="1" x14ac:dyDescent="0.2">
      <c r="A25" s="90" t="s">
        <v>120</v>
      </c>
      <c r="B25" s="91">
        <v>394.7</v>
      </c>
      <c r="C25" s="91">
        <v>358.8</v>
      </c>
      <c r="D25" s="91">
        <v>241</v>
      </c>
      <c r="E25" s="91">
        <v>352.2</v>
      </c>
      <c r="G25" s="115">
        <v>0.15377057368072677</v>
      </c>
      <c r="H25" s="115">
        <v>0.13207938898926139</v>
      </c>
      <c r="I25" s="115">
        <v>8.807188712473063E-2</v>
      </c>
      <c r="J25" s="115">
        <v>0.12380218225073211</v>
      </c>
    </row>
    <row r="26" spans="1:10" s="81" customFormat="1" ht="20.45" customHeight="1" x14ac:dyDescent="0.2">
      <c r="A26" s="90" t="s">
        <v>14</v>
      </c>
      <c r="B26" s="91">
        <v>1285.5999999999999</v>
      </c>
      <c r="C26" s="91">
        <v>1344.2</v>
      </c>
      <c r="D26" s="91">
        <v>1341.4</v>
      </c>
      <c r="E26" s="91">
        <v>1401.3</v>
      </c>
      <c r="G26" s="115">
        <v>0.50085495192283336</v>
      </c>
      <c r="H26" s="115">
        <v>0.49481916019889954</v>
      </c>
      <c r="I26" s="115">
        <v>0.49020593107516042</v>
      </c>
      <c r="J26" s="115">
        <v>0.49257239633149036</v>
      </c>
    </row>
    <row r="27" spans="1:10" s="81" customFormat="1" ht="20.45" customHeight="1" x14ac:dyDescent="0.2">
      <c r="A27" s="90" t="s">
        <v>114</v>
      </c>
      <c r="B27" s="91">
        <v>2929.1</v>
      </c>
      <c r="C27" s="91">
        <v>3034.6</v>
      </c>
      <c r="D27" s="91">
        <v>3127.9</v>
      </c>
      <c r="E27" s="91">
        <v>3312.3</v>
      </c>
      <c r="G27" s="115">
        <v>1.1411436214041468</v>
      </c>
      <c r="H27" s="115">
        <v>1.117079469974394</v>
      </c>
      <c r="I27" s="115">
        <v>1.1430707706947925</v>
      </c>
      <c r="J27" s="115">
        <v>1.1643099610139125</v>
      </c>
    </row>
    <row r="28" spans="1:10" s="81" customFormat="1" ht="20.45" customHeight="1" x14ac:dyDescent="0.2">
      <c r="A28" s="90" t="s">
        <v>113</v>
      </c>
      <c r="B28" s="91">
        <v>2510.8000000000002</v>
      </c>
      <c r="C28" s="91">
        <v>2591.6</v>
      </c>
      <c r="D28" s="91">
        <v>2640.6</v>
      </c>
      <c r="E28" s="91">
        <v>2887.1</v>
      </c>
      <c r="G28" s="115">
        <v>0.97817875955806644</v>
      </c>
      <c r="H28" s="115">
        <v>0.95400486205287005</v>
      </c>
      <c r="I28" s="115">
        <v>0.96499014581561704</v>
      </c>
      <c r="J28" s="115">
        <v>1.0148474740945164</v>
      </c>
    </row>
    <row r="29" spans="1:10" s="81" customFormat="1" ht="20.45" customHeight="1" x14ac:dyDescent="0.2">
      <c r="A29" s="90" t="s">
        <v>48</v>
      </c>
      <c r="B29" s="91">
        <v>713.6</v>
      </c>
      <c r="C29" s="91">
        <v>770.4</v>
      </c>
      <c r="D29" s="91">
        <v>741.2</v>
      </c>
      <c r="E29" s="91">
        <v>674.6</v>
      </c>
      <c r="G29" s="115">
        <v>0.27801034045747813</v>
      </c>
      <c r="H29" s="115">
        <v>0.28359520980302944</v>
      </c>
      <c r="I29" s="115">
        <v>0.27086673334792671</v>
      </c>
      <c r="J29" s="115">
        <v>0.23712933602028363</v>
      </c>
    </row>
    <row r="30" spans="1:10" s="81" customFormat="1" ht="20.45" customHeight="1" x14ac:dyDescent="0.2">
      <c r="A30" s="90" t="s">
        <v>115</v>
      </c>
      <c r="B30" s="91">
        <v>3237.3999999999996</v>
      </c>
      <c r="C30" s="91">
        <v>4781.7</v>
      </c>
      <c r="D30" s="91">
        <v>4171.3999999999996</v>
      </c>
      <c r="E30" s="91">
        <v>4155.8</v>
      </c>
      <c r="G30" s="116">
        <v>1.2612537502761205</v>
      </c>
      <c r="H30" s="116">
        <v>1.7602118571068872</v>
      </c>
      <c r="I30" s="116">
        <v>1.5244110786394245</v>
      </c>
      <c r="J30" s="116">
        <v>1.4608095087949817</v>
      </c>
    </row>
    <row r="31" spans="1:10" s="81" customFormat="1" ht="20.45" customHeight="1" x14ac:dyDescent="0.2">
      <c r="A31" s="87" t="s">
        <v>121</v>
      </c>
      <c r="B31" s="96">
        <v>44517.599999999999</v>
      </c>
      <c r="C31" s="96">
        <v>46618.2</v>
      </c>
      <c r="D31" s="96">
        <v>48683.9</v>
      </c>
      <c r="E31" s="96">
        <v>49744.800000000003</v>
      </c>
      <c r="G31" s="119">
        <v>17.343544187709963</v>
      </c>
      <c r="H31" s="119">
        <v>17.160823221235187</v>
      </c>
      <c r="I31" s="119">
        <v>17.791215541874163</v>
      </c>
      <c r="J31" s="119">
        <v>17.485845529887051</v>
      </c>
    </row>
    <row r="32" spans="1:10" s="81" customFormat="1" ht="3.6" customHeight="1" x14ac:dyDescent="0.2">
      <c r="A32" s="87"/>
      <c r="B32" s="91"/>
      <c r="C32" s="91"/>
      <c r="D32" s="91"/>
      <c r="E32" s="91"/>
      <c r="G32" s="115">
        <v>0</v>
      </c>
      <c r="H32" s="115">
        <v>0</v>
      </c>
      <c r="I32" s="115">
        <v>0</v>
      </c>
      <c r="J32" s="115">
        <v>0</v>
      </c>
    </row>
    <row r="33" spans="1:10" s="81" customFormat="1" ht="20.45" customHeight="1" x14ac:dyDescent="0.2">
      <c r="A33" s="84" t="s">
        <v>122</v>
      </c>
      <c r="B33" s="97">
        <v>67484.100000000006</v>
      </c>
      <c r="C33" s="97">
        <v>73535.399999999994</v>
      </c>
      <c r="D33" s="97">
        <v>72762.2</v>
      </c>
      <c r="E33" s="97">
        <f>E19-E31</f>
        <v>74119.299999999974</v>
      </c>
      <c r="G33" s="118">
        <v>26.291028049981087</v>
      </c>
      <c r="H33" s="118">
        <v>27.069427817951308</v>
      </c>
      <c r="I33" s="118">
        <v>26.590474130070852</v>
      </c>
      <c r="J33" s="118">
        <v>26.053750956549365</v>
      </c>
    </row>
    <row r="34" spans="1:10" s="81" customFormat="1" ht="3.6" customHeight="1" x14ac:dyDescent="0.2">
      <c r="A34" s="84"/>
      <c r="B34" s="82"/>
      <c r="C34" s="88"/>
      <c r="D34" s="88"/>
      <c r="E34" s="88"/>
      <c r="G34" s="115">
        <v>0</v>
      </c>
      <c r="H34" s="115">
        <v>0</v>
      </c>
      <c r="I34" s="115">
        <v>0</v>
      </c>
      <c r="J34" s="115">
        <v>0</v>
      </c>
    </row>
    <row r="35" spans="1:10" s="81" customFormat="1" ht="20.45" customHeight="1" x14ac:dyDescent="0.2">
      <c r="A35" s="87" t="s">
        <v>123</v>
      </c>
      <c r="B35" s="98">
        <v>7710.6</v>
      </c>
      <c r="C35" s="99">
        <v>6750.4</v>
      </c>
      <c r="D35" s="99">
        <v>6990.3</v>
      </c>
      <c r="E35" s="99">
        <v>9050.2999999999993</v>
      </c>
      <c r="G35" s="115">
        <v>3.0039609460922523</v>
      </c>
      <c r="H35" s="115">
        <v>2.4849183596240523</v>
      </c>
      <c r="I35" s="115">
        <v>2.5545598031867409</v>
      </c>
      <c r="J35" s="115">
        <v>3.1812802101754709</v>
      </c>
    </row>
    <row r="36" spans="1:10" s="81" customFormat="1" ht="3.6" customHeight="1" x14ac:dyDescent="0.2">
      <c r="A36" s="87"/>
      <c r="B36" s="98"/>
      <c r="C36" s="99"/>
      <c r="D36" s="99"/>
      <c r="E36" s="99"/>
      <c r="G36" s="115">
        <v>0</v>
      </c>
      <c r="H36" s="115">
        <v>0</v>
      </c>
      <c r="I36" s="115">
        <v>0</v>
      </c>
      <c r="J36" s="115">
        <v>0</v>
      </c>
    </row>
    <row r="37" spans="1:10" s="81" customFormat="1" ht="20.45" customHeight="1" x14ac:dyDescent="0.2">
      <c r="A37" s="84" t="s">
        <v>124</v>
      </c>
      <c r="B37" s="100">
        <v>75194.7</v>
      </c>
      <c r="C37" s="100">
        <v>80285.8</v>
      </c>
      <c r="D37" s="100">
        <v>79752.600000000006</v>
      </c>
      <c r="E37" s="100">
        <v>83169.599999999977</v>
      </c>
      <c r="G37" s="117">
        <v>29.294988996073336</v>
      </c>
      <c r="H37" s="117">
        <v>29.554346177575368</v>
      </c>
      <c r="I37" s="117">
        <v>29.145070477609096</v>
      </c>
      <c r="J37" s="117">
        <v>29.235031166724834</v>
      </c>
    </row>
    <row r="38" spans="1:10" s="81" customFormat="1" ht="3.6" customHeight="1" x14ac:dyDescent="0.2">
      <c r="A38" s="87"/>
      <c r="B38" s="98"/>
      <c r="C38" s="99"/>
      <c r="D38" s="99"/>
      <c r="E38" s="99"/>
      <c r="G38" s="115">
        <v>0</v>
      </c>
      <c r="H38" s="115">
        <v>0</v>
      </c>
      <c r="I38" s="115">
        <v>0</v>
      </c>
      <c r="J38" s="115">
        <v>0</v>
      </c>
    </row>
    <row r="39" spans="1:10" s="81" customFormat="1" ht="20.45" customHeight="1" x14ac:dyDescent="0.2">
      <c r="A39" s="90" t="s">
        <v>125</v>
      </c>
      <c r="B39" s="91">
        <v>17467.599999999999</v>
      </c>
      <c r="C39" s="91">
        <v>19356.3</v>
      </c>
      <c r="D39" s="91">
        <v>18500.8</v>
      </c>
      <c r="E39" s="91">
        <v>19701.7</v>
      </c>
      <c r="G39" s="120">
        <v>6.8051757608955228</v>
      </c>
      <c r="H39" s="120">
        <v>7.1253296463011146</v>
      </c>
      <c r="I39" s="120">
        <v>6.7609973830589896</v>
      </c>
      <c r="J39" s="120">
        <v>6.9253647190495426</v>
      </c>
    </row>
    <row r="40" spans="1:10" s="81" customFormat="1" ht="3.6" customHeight="1" x14ac:dyDescent="0.2">
      <c r="A40" s="87"/>
      <c r="B40" s="98"/>
      <c r="C40" s="99"/>
      <c r="D40" s="99"/>
      <c r="E40" s="99"/>
      <c r="G40" s="116">
        <v>0</v>
      </c>
      <c r="H40" s="116">
        <v>0</v>
      </c>
      <c r="I40" s="116">
        <v>0</v>
      </c>
      <c r="J40" s="116">
        <v>0</v>
      </c>
    </row>
    <row r="41" spans="1:10" s="81" customFormat="1" ht="20.45" customHeight="1" x14ac:dyDescent="0.2">
      <c r="A41" s="84" t="s">
        <v>126</v>
      </c>
      <c r="B41" s="101">
        <v>57727.1</v>
      </c>
      <c r="C41" s="101">
        <v>60929.5</v>
      </c>
      <c r="D41" s="101">
        <v>61251.8</v>
      </c>
      <c r="E41" s="101">
        <v>63467.89999999998</v>
      </c>
      <c r="G41" s="117">
        <v>22.489813235177813</v>
      </c>
      <c r="H41" s="117">
        <v>22.42901653127425</v>
      </c>
      <c r="I41" s="117">
        <v>22.384073094550107</v>
      </c>
      <c r="J41" s="117">
        <v>22.309666447675294</v>
      </c>
    </row>
    <row r="42" spans="1:10" s="81" customFormat="1" ht="3.6" customHeight="1" x14ac:dyDescent="0.2">
      <c r="A42" s="87"/>
      <c r="B42" s="91"/>
      <c r="C42" s="91"/>
      <c r="D42" s="91"/>
      <c r="E42" s="91"/>
      <c r="G42" s="115">
        <v>0</v>
      </c>
      <c r="H42" s="115">
        <v>0</v>
      </c>
      <c r="I42" s="115">
        <v>0</v>
      </c>
      <c r="J42" s="115">
        <v>0</v>
      </c>
    </row>
    <row r="43" spans="1:10" s="81" customFormat="1" ht="20.45" customHeight="1" x14ac:dyDescent="0.2">
      <c r="A43" s="90" t="s">
        <v>127</v>
      </c>
      <c r="B43" s="102">
        <v>-637.6</v>
      </c>
      <c r="C43" s="102">
        <v>-377.5</v>
      </c>
      <c r="D43" s="102">
        <v>-156.4</v>
      </c>
      <c r="E43" s="102">
        <v>-55.8</v>
      </c>
      <c r="G43" s="120">
        <v>-0.2484016158571862</v>
      </c>
      <c r="H43" s="120">
        <v>-0.13896312526044083</v>
      </c>
      <c r="I43" s="120">
        <v>-5.7155365752314814E-2</v>
      </c>
      <c r="J43" s="120">
        <v>-1.9614315075499295E-2</v>
      </c>
    </row>
    <row r="44" spans="1:10" s="81" customFormat="1" ht="3.6" customHeight="1" x14ac:dyDescent="0.2">
      <c r="A44" s="87"/>
      <c r="B44" s="91"/>
      <c r="C44" s="91"/>
      <c r="D44" s="91"/>
      <c r="E44" s="91"/>
      <c r="G44" s="116">
        <v>0</v>
      </c>
      <c r="H44" s="116">
        <v>0</v>
      </c>
      <c r="I44" s="116">
        <v>0</v>
      </c>
      <c r="J44" s="116">
        <v>0</v>
      </c>
    </row>
    <row r="45" spans="1:10" s="81" customFormat="1" ht="20.45" customHeight="1" x14ac:dyDescent="0.2">
      <c r="A45" s="84" t="s">
        <v>128</v>
      </c>
      <c r="B45" s="101">
        <v>57089.4</v>
      </c>
      <c r="C45" s="101">
        <v>60552</v>
      </c>
      <c r="D45" s="101">
        <v>61095.4</v>
      </c>
      <c r="E45" s="101">
        <v>63412.099999999977</v>
      </c>
      <c r="G45" s="117">
        <v>22.241372660472468</v>
      </c>
      <c r="H45" s="117">
        <v>22.290053406013811</v>
      </c>
      <c r="I45" s="117">
        <v>22.326917728797792</v>
      </c>
      <c r="J45" s="117">
        <v>22.290052132599794</v>
      </c>
    </row>
    <row r="49" spans="2:5" x14ac:dyDescent="0.2">
      <c r="B49" s="103"/>
      <c r="C49" s="103"/>
      <c r="D49" s="103"/>
      <c r="E49" s="103"/>
    </row>
  </sheetData>
  <mergeCells count="1">
    <mergeCell ref="G2:J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7"/>
  <sheetViews>
    <sheetView showGridLines="0" workbookViewId="0">
      <selection activeCell="A73" sqref="A73"/>
    </sheetView>
  </sheetViews>
  <sheetFormatPr defaultRowHeight="13.5" x14ac:dyDescent="0.2"/>
  <cols>
    <col min="1" max="1" width="57.33203125" style="49" customWidth="1"/>
    <col min="2" max="3" width="16.5" style="49" customWidth="1"/>
    <col min="4" max="4" width="11.5" style="49" bestFit="1" customWidth="1"/>
    <col min="5" max="16384" width="9.33203125" style="49"/>
  </cols>
  <sheetData>
    <row r="3" spans="1:3" ht="35.1" customHeight="1" x14ac:dyDescent="0.2">
      <c r="A3" s="45" t="s">
        <v>129</v>
      </c>
      <c r="B3" s="46" t="s">
        <v>25</v>
      </c>
      <c r="C3" s="22" t="s">
        <v>26</v>
      </c>
    </row>
    <row r="4" spans="1:3" ht="3.6" customHeight="1" x14ac:dyDescent="0.2">
      <c r="A4" s="121"/>
      <c r="B4" s="122"/>
      <c r="C4" s="122"/>
    </row>
    <row r="5" spans="1:3" x14ac:dyDescent="0.2">
      <c r="A5" s="123" t="s">
        <v>34</v>
      </c>
      <c r="B5" s="122"/>
      <c r="C5" s="122"/>
    </row>
    <row r="6" spans="1:3" ht="3.6" customHeight="1" x14ac:dyDescent="0.2">
      <c r="A6" s="123"/>
      <c r="B6" s="122"/>
      <c r="C6" s="122"/>
    </row>
    <row r="7" spans="1:3" x14ac:dyDescent="0.2">
      <c r="A7" s="123" t="s">
        <v>130</v>
      </c>
      <c r="B7" s="122"/>
      <c r="C7" s="122"/>
    </row>
    <row r="8" spans="1:3" x14ac:dyDescent="0.2">
      <c r="A8" s="124" t="s">
        <v>131</v>
      </c>
      <c r="B8" s="125">
        <v>18622</v>
      </c>
      <c r="C8" s="125">
        <v>62953</v>
      </c>
    </row>
    <row r="9" spans="1:3" x14ac:dyDescent="0.2">
      <c r="A9" s="124" t="s">
        <v>132</v>
      </c>
      <c r="B9" s="125">
        <v>163829</v>
      </c>
      <c r="C9" s="125">
        <v>527.4</v>
      </c>
    </row>
    <row r="10" spans="1:3" x14ac:dyDescent="0.2">
      <c r="A10" s="124" t="s">
        <v>133</v>
      </c>
      <c r="B10" s="125">
        <v>204399</v>
      </c>
      <c r="C10" s="125">
        <v>240728.4</v>
      </c>
    </row>
    <row r="11" spans="1:3" x14ac:dyDescent="0.2">
      <c r="A11" s="124" t="s">
        <v>36</v>
      </c>
      <c r="B11" s="125">
        <v>15009</v>
      </c>
      <c r="C11" s="125">
        <v>224540.2</v>
      </c>
    </row>
    <row r="12" spans="1:3" x14ac:dyDescent="0.2">
      <c r="A12" s="124" t="s">
        <v>134</v>
      </c>
      <c r="B12" s="125">
        <v>27142</v>
      </c>
      <c r="C12" s="125">
        <v>40994</v>
      </c>
    </row>
    <row r="13" spans="1:3" x14ac:dyDescent="0.2">
      <c r="A13" s="124" t="s">
        <v>135</v>
      </c>
      <c r="B13" s="125">
        <v>38271</v>
      </c>
      <c r="C13" s="125">
        <v>39917.399999999994</v>
      </c>
    </row>
    <row r="14" spans="1:3" x14ac:dyDescent="0.2">
      <c r="A14" s="124" t="s">
        <v>136</v>
      </c>
      <c r="B14" s="125">
        <v>749</v>
      </c>
      <c r="C14" s="125">
        <v>316.8</v>
      </c>
    </row>
    <row r="15" spans="1:3" x14ac:dyDescent="0.2">
      <c r="A15" s="124" t="s">
        <v>137</v>
      </c>
      <c r="B15" s="126">
        <v>20990</v>
      </c>
      <c r="C15" s="126">
        <v>21912.3</v>
      </c>
    </row>
    <row r="16" spans="1:3" x14ac:dyDescent="0.2">
      <c r="A16" s="123" t="s">
        <v>138</v>
      </c>
      <c r="B16" s="125">
        <v>489011</v>
      </c>
      <c r="C16" s="125">
        <v>631890.1</v>
      </c>
    </row>
    <row r="17" spans="1:3" ht="3.6" customHeight="1" x14ac:dyDescent="0.2">
      <c r="A17" s="123"/>
      <c r="B17" s="127"/>
      <c r="C17" s="127"/>
    </row>
    <row r="18" spans="1:3" x14ac:dyDescent="0.2">
      <c r="A18" s="123" t="s">
        <v>139</v>
      </c>
      <c r="B18" s="127"/>
      <c r="C18" s="127"/>
    </row>
    <row r="19" spans="1:3" x14ac:dyDescent="0.2">
      <c r="A19" s="124" t="s">
        <v>132</v>
      </c>
      <c r="B19" s="125">
        <v>5001</v>
      </c>
      <c r="C19" s="125">
        <v>4150</v>
      </c>
    </row>
    <row r="20" spans="1:3" x14ac:dyDescent="0.2">
      <c r="A20" s="124" t="s">
        <v>140</v>
      </c>
      <c r="B20" s="125">
        <v>23156</v>
      </c>
      <c r="C20" s="125">
        <v>33816.699999999997</v>
      </c>
    </row>
    <row r="21" spans="1:3" x14ac:dyDescent="0.2">
      <c r="A21" s="124" t="s">
        <v>141</v>
      </c>
      <c r="B21" s="125">
        <v>40930</v>
      </c>
      <c r="C21" s="125">
        <v>44641.599999999999</v>
      </c>
    </row>
    <row r="22" spans="1:3" x14ac:dyDescent="0.2">
      <c r="A22" s="124" t="s">
        <v>142</v>
      </c>
      <c r="B22" s="125">
        <v>26150</v>
      </c>
      <c r="C22" s="125">
        <v>28819</v>
      </c>
    </row>
    <row r="23" spans="1:3" x14ac:dyDescent="0.2">
      <c r="A23" s="128" t="s">
        <v>143</v>
      </c>
      <c r="B23" s="125">
        <v>115716</v>
      </c>
      <c r="C23" s="125">
        <v>117899.5</v>
      </c>
    </row>
    <row r="24" spans="1:3" x14ac:dyDescent="0.2">
      <c r="A24" s="128" t="s">
        <v>144</v>
      </c>
      <c r="B24" s="125">
        <v>37115</v>
      </c>
      <c r="C24" s="125">
        <v>38120.100000000006</v>
      </c>
    </row>
    <row r="25" spans="1:3" x14ac:dyDescent="0.2">
      <c r="A25" s="128" t="s">
        <v>145</v>
      </c>
      <c r="B25" s="125">
        <v>2193</v>
      </c>
      <c r="C25" s="125">
        <v>1342.8999999999999</v>
      </c>
    </row>
    <row r="26" spans="1:3" x14ac:dyDescent="0.2">
      <c r="A26" s="128" t="s">
        <v>36</v>
      </c>
      <c r="B26" s="125">
        <v>2534</v>
      </c>
      <c r="C26" s="125">
        <v>3431</v>
      </c>
    </row>
    <row r="27" spans="1:3" x14ac:dyDescent="0.2">
      <c r="A27" s="128" t="s">
        <v>146</v>
      </c>
      <c r="B27" s="126">
        <v>9064</v>
      </c>
      <c r="C27" s="126">
        <v>7766.9000000000005</v>
      </c>
    </row>
    <row r="28" spans="1:3" x14ac:dyDescent="0.2">
      <c r="A28" s="129" t="s">
        <v>147</v>
      </c>
      <c r="B28" s="125">
        <v>261859</v>
      </c>
      <c r="C28" s="125">
        <v>280237.40000000008</v>
      </c>
    </row>
    <row r="29" spans="1:3" ht="3.6" customHeight="1" x14ac:dyDescent="0.2">
      <c r="A29" s="130"/>
      <c r="B29" s="127"/>
      <c r="C29" s="127"/>
    </row>
    <row r="30" spans="1:3" ht="14.25" thickBot="1" x14ac:dyDescent="0.25">
      <c r="A30" s="84" t="s">
        <v>42</v>
      </c>
      <c r="B30" s="131">
        <v>750868</v>
      </c>
      <c r="C30" s="131">
        <v>912127.5</v>
      </c>
    </row>
    <row r="31" spans="1:3" ht="3.6" customHeight="1" thickTop="1" x14ac:dyDescent="0.2">
      <c r="A31" s="123"/>
      <c r="B31" s="132"/>
      <c r="C31" s="132"/>
    </row>
    <row r="32" spans="1:3" x14ac:dyDescent="0.2">
      <c r="A32" s="133" t="s">
        <v>148</v>
      </c>
      <c r="B32" s="132"/>
      <c r="C32" s="132"/>
    </row>
    <row r="33" spans="1:3" ht="3.6" customHeight="1" x14ac:dyDescent="0.2">
      <c r="A33" s="123"/>
      <c r="B33" s="132"/>
      <c r="C33" s="132"/>
    </row>
    <row r="34" spans="1:3" x14ac:dyDescent="0.2">
      <c r="A34" s="123" t="s">
        <v>149</v>
      </c>
      <c r="B34" s="132"/>
      <c r="C34" s="132"/>
    </row>
    <row r="35" spans="1:3" x14ac:dyDescent="0.2">
      <c r="A35" s="123" t="s">
        <v>150</v>
      </c>
      <c r="B35" s="132"/>
      <c r="C35" s="132"/>
    </row>
    <row r="36" spans="1:3" x14ac:dyDescent="0.2">
      <c r="A36" s="130" t="s">
        <v>151</v>
      </c>
      <c r="B36" s="125">
        <v>88318</v>
      </c>
      <c r="C36" s="125">
        <v>75408.399999999994</v>
      </c>
    </row>
    <row r="37" spans="1:3" x14ac:dyDescent="0.2">
      <c r="A37" s="130" t="s">
        <v>152</v>
      </c>
      <c r="B37" s="125">
        <v>2434</v>
      </c>
      <c r="C37" s="125">
        <v>1623</v>
      </c>
    </row>
    <row r="38" spans="1:3" x14ac:dyDescent="0.2">
      <c r="A38" s="130" t="s">
        <v>153</v>
      </c>
      <c r="B38" s="125">
        <v>11878</v>
      </c>
      <c r="C38" s="125">
        <v>23147.800000000003</v>
      </c>
    </row>
    <row r="39" spans="1:3" x14ac:dyDescent="0.2">
      <c r="A39" s="130" t="s">
        <v>154</v>
      </c>
      <c r="B39" s="125">
        <v>10623</v>
      </c>
      <c r="C39" s="125">
        <v>13588.599999999999</v>
      </c>
    </row>
    <row r="40" spans="1:3" x14ac:dyDescent="0.2">
      <c r="A40" s="130" t="s">
        <v>155</v>
      </c>
      <c r="B40" s="125">
        <v>13561</v>
      </c>
      <c r="C40" s="125">
        <v>16353</v>
      </c>
    </row>
    <row r="41" spans="1:3" x14ac:dyDescent="0.2">
      <c r="A41" s="130" t="s">
        <v>156</v>
      </c>
      <c r="B41" s="125">
        <v>1030</v>
      </c>
      <c r="C41" s="125">
        <v>1148.3</v>
      </c>
    </row>
    <row r="42" spans="1:3" x14ac:dyDescent="0.2">
      <c r="A42" s="130" t="s">
        <v>157</v>
      </c>
      <c r="B42" s="125">
        <v>5456</v>
      </c>
      <c r="C42" s="125">
        <v>8049.6</v>
      </c>
    </row>
    <row r="43" spans="1:3" x14ac:dyDescent="0.2">
      <c r="A43" s="130" t="s">
        <v>158</v>
      </c>
      <c r="B43" s="126">
        <v>13415</v>
      </c>
      <c r="C43" s="126">
        <v>16372.6</v>
      </c>
    </row>
    <row r="44" spans="1:3" x14ac:dyDescent="0.2">
      <c r="A44" s="123" t="s">
        <v>159</v>
      </c>
      <c r="B44" s="125">
        <v>146716</v>
      </c>
      <c r="C44" s="125">
        <v>155691.29999999999</v>
      </c>
    </row>
    <row r="45" spans="1:3" ht="3.6" customHeight="1" x14ac:dyDescent="0.2">
      <c r="A45" s="123"/>
      <c r="B45" s="127"/>
      <c r="C45" s="127"/>
    </row>
    <row r="46" spans="1:3" x14ac:dyDescent="0.2">
      <c r="A46" s="123" t="s">
        <v>160</v>
      </c>
      <c r="B46" s="127"/>
      <c r="C46" s="127"/>
    </row>
    <row r="47" spans="1:3" x14ac:dyDescent="0.2">
      <c r="A47" s="128" t="s">
        <v>161</v>
      </c>
      <c r="B47" s="125">
        <v>1143</v>
      </c>
      <c r="C47" s="125">
        <v>825.3</v>
      </c>
    </row>
    <row r="48" spans="1:3" x14ac:dyDescent="0.2">
      <c r="A48" s="128" t="s">
        <v>162</v>
      </c>
      <c r="B48" s="125">
        <v>6618</v>
      </c>
      <c r="C48" s="125">
        <v>4929.3</v>
      </c>
    </row>
    <row r="49" spans="1:3" x14ac:dyDescent="0.2">
      <c r="A49" s="128" t="s">
        <v>155</v>
      </c>
      <c r="B49" s="125">
        <v>2034</v>
      </c>
      <c r="C49" s="125">
        <v>2367.9</v>
      </c>
    </row>
    <row r="50" spans="1:3" x14ac:dyDescent="0.2">
      <c r="A50" s="128" t="s">
        <v>156</v>
      </c>
      <c r="B50" s="125">
        <v>945</v>
      </c>
      <c r="C50" s="125">
        <v>404.79999999999995</v>
      </c>
    </row>
    <row r="51" spans="1:3" x14ac:dyDescent="0.2">
      <c r="A51" s="128" t="s">
        <v>163</v>
      </c>
      <c r="B51" s="125">
        <v>5473</v>
      </c>
      <c r="C51" s="125">
        <v>8051.2</v>
      </c>
    </row>
    <row r="52" spans="1:3" x14ac:dyDescent="0.2">
      <c r="A52" s="128" t="s">
        <v>164</v>
      </c>
      <c r="B52" s="126">
        <v>4037</v>
      </c>
      <c r="C52" s="126">
        <v>4416.1000000000004</v>
      </c>
    </row>
    <row r="53" spans="1:3" x14ac:dyDescent="0.2">
      <c r="A53" s="123" t="s">
        <v>165</v>
      </c>
      <c r="B53" s="125">
        <v>20250</v>
      </c>
      <c r="C53" s="125">
        <v>20994.6</v>
      </c>
    </row>
    <row r="54" spans="1:3" ht="3.6" customHeight="1" x14ac:dyDescent="0.2">
      <c r="A54" s="128"/>
      <c r="B54" s="127"/>
      <c r="C54" s="127"/>
    </row>
    <row r="55" spans="1:3" x14ac:dyDescent="0.2">
      <c r="A55" s="123" t="s">
        <v>33</v>
      </c>
      <c r="B55" s="134">
        <v>166966</v>
      </c>
      <c r="C55" s="134">
        <v>176685.9</v>
      </c>
    </row>
    <row r="56" spans="1:3" ht="3.6" customHeight="1" x14ac:dyDescent="0.2">
      <c r="A56" s="130"/>
      <c r="B56" s="132"/>
      <c r="C56" s="132"/>
    </row>
    <row r="57" spans="1:3" x14ac:dyDescent="0.2">
      <c r="A57" s="135" t="s">
        <v>166</v>
      </c>
      <c r="B57" s="132"/>
      <c r="C57" s="132"/>
    </row>
    <row r="58" spans="1:3" x14ac:dyDescent="0.2">
      <c r="A58" s="124" t="s">
        <v>167</v>
      </c>
      <c r="B58" s="125">
        <v>1959</v>
      </c>
      <c r="C58" s="125">
        <v>1970.3999999999999</v>
      </c>
    </row>
    <row r="59" spans="1:3" x14ac:dyDescent="0.2">
      <c r="A59" s="124" t="s">
        <v>168</v>
      </c>
      <c r="B59" s="125">
        <v>19203</v>
      </c>
      <c r="C59" s="125">
        <v>50818.5</v>
      </c>
    </row>
    <row r="60" spans="1:3" x14ac:dyDescent="0.2">
      <c r="A60" s="124" t="s">
        <v>169</v>
      </c>
      <c r="B60" s="125">
        <v>10824</v>
      </c>
      <c r="C60" s="125">
        <v>14148.8</v>
      </c>
    </row>
    <row r="61" spans="1:3" x14ac:dyDescent="0.2">
      <c r="A61" s="124" t="s">
        <v>170</v>
      </c>
      <c r="B61" s="126">
        <v>542782</v>
      </c>
      <c r="C61" s="126">
        <v>664961.5</v>
      </c>
    </row>
    <row r="62" spans="1:3" x14ac:dyDescent="0.2">
      <c r="A62" s="123" t="s">
        <v>171</v>
      </c>
      <c r="B62" s="125">
        <v>574767</v>
      </c>
      <c r="C62" s="125">
        <v>731899.2</v>
      </c>
    </row>
    <row r="63" spans="1:3" ht="3.6" customHeight="1" x14ac:dyDescent="0.2">
      <c r="A63" s="130"/>
      <c r="B63" s="127"/>
      <c r="C63" s="127"/>
    </row>
    <row r="64" spans="1:3" x14ac:dyDescent="0.2">
      <c r="A64" s="136" t="s">
        <v>172</v>
      </c>
      <c r="B64" s="125">
        <v>9136</v>
      </c>
      <c r="C64" s="125">
        <v>3542.4</v>
      </c>
    </row>
    <row r="65" spans="1:3" ht="3.6" customHeight="1" x14ac:dyDescent="0.2">
      <c r="A65" s="130"/>
      <c r="B65" s="127"/>
      <c r="C65" s="127"/>
    </row>
    <row r="66" spans="1:3" ht="14.25" thickBot="1" x14ac:dyDescent="0.25">
      <c r="A66" s="137" t="s">
        <v>173</v>
      </c>
      <c r="B66" s="131">
        <v>750868</v>
      </c>
      <c r="C66" s="131">
        <v>912127.5</v>
      </c>
    </row>
    <row r="67" spans="1:3" ht="14.2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IGAAP P&amp;L</vt:lpstr>
      <vt:lpstr>IGAAP BS</vt:lpstr>
      <vt:lpstr>Ind AS P&amp;L</vt:lpstr>
      <vt:lpstr>Ind AS BS</vt:lpstr>
      <vt:lpstr>IFRS P&amp;L</vt:lpstr>
      <vt:lpstr>IFRS 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Nehal Shah</dc:creator>
  <cp:lastModifiedBy>Nehal  Shah</cp:lastModifiedBy>
  <dcterms:created xsi:type="dcterms:W3CDTF">2016-07-11T12:32:14Z</dcterms:created>
  <dcterms:modified xsi:type="dcterms:W3CDTF">2016-07-13T12:08:39Z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